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90" windowWidth="22755" windowHeight="10020"/>
  </bookViews>
  <sheets>
    <sheet name="Tellijst-DVW-DF-Website" sheetId="1" r:id="rId1"/>
  </sheets>
  <externalReferences>
    <externalReference r:id="rId2"/>
  </externalReferences>
  <definedNames>
    <definedName name="___INDEX_SHEET___ASAP_Utilities" localSheetId="0">#REF!</definedName>
    <definedName name="___INDEX_SHEET___ASAP_Utilities">'[1]Index blad'!#REF!</definedName>
    <definedName name="aaaa" localSheetId="0">#REF!</definedName>
    <definedName name="aaaa">#REF!</definedName>
    <definedName name="_xlnm.Print_Area" localSheetId="0">'Tellijst-DVW-DF-Website'!$A$1:$AE$57</definedName>
    <definedName name="bbb" localSheetId="0">#REF!</definedName>
    <definedName name="bbb">#REF!</definedName>
  </definedNames>
  <calcPr calcId="125725"/>
</workbook>
</file>

<file path=xl/calcChain.xml><?xml version="1.0" encoding="utf-8"?>
<calcChain xmlns="http://schemas.openxmlformats.org/spreadsheetml/2006/main">
  <c r="W50" i="1"/>
  <c r="M50"/>
  <c r="AQ41"/>
  <c r="AQ40"/>
  <c r="AQ39"/>
  <c r="AQ38"/>
  <c r="AQ36"/>
  <c r="AQ34"/>
  <c r="AQ33"/>
  <c r="AQ32"/>
  <c r="AQ31"/>
  <c r="AQ30"/>
  <c r="AQ28"/>
  <c r="AQ27"/>
  <c r="AQ25"/>
  <c r="AQ24"/>
  <c r="AQ23"/>
  <c r="AQ22"/>
  <c r="Z6"/>
  <c r="L6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D6"/>
  <c r="M8" s="1"/>
  <c r="Z5"/>
  <c r="Z4"/>
  <c r="O4"/>
  <c r="K4"/>
  <c r="B4"/>
  <c r="Z3"/>
  <c r="T3"/>
  <c r="N3"/>
  <c r="B3"/>
  <c r="Z14" l="1"/>
  <c r="Z15" s="1"/>
  <c r="Z16" s="1"/>
  <c r="Z17" s="1"/>
  <c r="Z18" s="1"/>
  <c r="Z19" s="1"/>
  <c r="Z20" s="1"/>
  <c r="Z21" s="1"/>
  <c r="Z22" s="1"/>
  <c r="Z23" s="1"/>
  <c r="Z24" s="1"/>
  <c r="Z25" s="1"/>
  <c r="Z26" s="1"/>
  <c r="Z27" s="1"/>
  <c r="Z28" s="1"/>
  <c r="Z29" s="1"/>
  <c r="Z30" s="1"/>
  <c r="Z31" s="1"/>
  <c r="Z32" s="1"/>
  <c r="Z33" s="1"/>
  <c r="Z34" s="1"/>
  <c r="Z35" s="1"/>
  <c r="Z36" s="1"/>
  <c r="Z37" s="1"/>
  <c r="Z38" s="1"/>
  <c r="Z39" s="1"/>
  <c r="Z40" s="1"/>
  <c r="Z41" s="1"/>
  <c r="Z42" s="1"/>
  <c r="Z43" s="1"/>
  <c r="AC8"/>
</calcChain>
</file>

<file path=xl/sharedStrings.xml><?xml version="1.0" encoding="utf-8"?>
<sst xmlns="http://schemas.openxmlformats.org/spreadsheetml/2006/main" count="301" uniqueCount="124">
  <si>
    <r>
      <t xml:space="preserve">Tellijst PK:  District Twente </t>
    </r>
    <r>
      <rPr>
        <b/>
        <sz val="14"/>
        <color theme="0" tint="-0.499984740745262"/>
        <rFont val="Calibri"/>
        <family val="2"/>
      </rPr>
      <t>(max. 60 brt.)</t>
    </r>
  </si>
  <si>
    <t>Seizoen:</t>
  </si>
  <si>
    <t>2023-2024</t>
  </si>
  <si>
    <t>Vul hier de speeldatums in.</t>
  </si>
  <si>
    <t>Moy. grens:</t>
  </si>
  <si>
    <t>Voor DVW of DF.</t>
  </si>
  <si>
    <t>Speeldagen:</t>
  </si>
  <si>
    <t xml:space="preserve">Speeldag, dag 1: </t>
  </si>
  <si>
    <t>Te maken caramboles:</t>
  </si>
  <si>
    <t>Max. aantal beurten:</t>
  </si>
  <si>
    <t xml:space="preserve">Speeldag, dag 2: </t>
  </si>
  <si>
    <t xml:space="preserve">Speeldag, dag 3: </t>
  </si>
  <si>
    <t>Naam:</t>
  </si>
  <si>
    <t xml:space="preserve">Te maken car.:  </t>
  </si>
  <si>
    <t>Brt.</t>
  </si>
  <si>
    <t>Serie</t>
  </si>
  <si>
    <t>Tot.Car.</t>
  </si>
  <si>
    <r>
      <t xml:space="preserve">Vul een
</t>
    </r>
    <r>
      <rPr>
        <b/>
        <sz val="10"/>
        <color rgb="FF000000"/>
        <rFont val="Calibri"/>
        <family val="2"/>
        <charset val="1"/>
      </rPr>
      <t>X</t>
    </r>
    <r>
      <rPr>
        <sz val="10"/>
        <color rgb="FF000000"/>
        <rFont val="Calibri"/>
        <family val="2"/>
        <charset val="1"/>
      </rPr>
      <t xml:space="preserve"> in.</t>
    </r>
  </si>
  <si>
    <t>x</t>
  </si>
  <si>
    <t xml:space="preserve">District voorwedstrijden: </t>
  </si>
  <si>
    <t>Poule:</t>
  </si>
  <si>
    <t>Vul hier poule letter in.</t>
  </si>
  <si>
    <t xml:space="preserve">District Finale: </t>
  </si>
  <si>
    <t xml:space="preserve">Organisatie: </t>
  </si>
  <si>
    <t>BC Mekkelholt</t>
  </si>
  <si>
    <t>Vul hier naam vereniging in.</t>
  </si>
  <si>
    <t xml:space="preserve">Plaats: </t>
  </si>
  <si>
    <t>Enschede</t>
  </si>
  <si>
    <t>Vul hier plaats naam in.</t>
  </si>
  <si>
    <r>
      <t xml:space="preserve">Vul een
</t>
    </r>
    <r>
      <rPr>
        <b/>
        <sz val="12"/>
        <color rgb="FF000000"/>
        <rFont val="Calibri"/>
        <family val="2"/>
      </rPr>
      <t>X</t>
    </r>
    <r>
      <rPr>
        <sz val="11"/>
        <color rgb="FF000000"/>
        <rFont val="Calibri"/>
        <family val="2"/>
        <charset val="1"/>
      </rPr>
      <t xml:space="preserve"> in.</t>
    </r>
  </si>
  <si>
    <t>Moyenne</t>
  </si>
  <si>
    <t>Max.</t>
  </si>
  <si>
    <t>Spelsoort</t>
  </si>
  <si>
    <t>Klasse</t>
  </si>
  <si>
    <t>van</t>
  </si>
  <si>
    <t>ó</t>
  </si>
  <si>
    <t>tot</t>
  </si>
  <si>
    <t>Car.</t>
  </si>
  <si>
    <t>Driebanden klein</t>
  </si>
  <si>
    <r>
      <t>3</t>
    </r>
    <r>
      <rPr>
        <vertAlign val="superscript"/>
        <sz val="12"/>
        <rFont val="Arial"/>
        <family val="2"/>
      </rPr>
      <t>e</t>
    </r>
  </si>
  <si>
    <t>-Klasse</t>
  </si>
  <si>
    <t>0,200</t>
  </si>
  <si>
    <t>0,400</t>
  </si>
  <si>
    <t>Interval</t>
  </si>
  <si>
    <r>
      <t>2</t>
    </r>
    <r>
      <rPr>
        <vertAlign val="superscript"/>
        <sz val="12"/>
        <rFont val="Arial"/>
        <family val="2"/>
      </rPr>
      <t>e</t>
    </r>
  </si>
  <si>
    <t>0,600</t>
  </si>
  <si>
    <r>
      <t>1</t>
    </r>
    <r>
      <rPr>
        <vertAlign val="superscript"/>
        <sz val="12"/>
        <rFont val="Arial"/>
        <family val="2"/>
      </rPr>
      <t>e</t>
    </r>
  </si>
  <si>
    <t>0,800</t>
  </si>
  <si>
    <t>Hoofd</t>
  </si>
  <si>
    <t>1,100</t>
  </si>
  <si>
    <t>Driebanden groot</t>
  </si>
  <si>
    <t>Libre klein</t>
  </si>
  <si>
    <r>
      <t>4</t>
    </r>
    <r>
      <rPr>
        <vertAlign val="superscript"/>
        <sz val="12"/>
        <rFont val="Arial"/>
        <family val="2"/>
      </rPr>
      <t>e</t>
    </r>
  </si>
  <si>
    <t>0,300</t>
  </si>
  <si>
    <t>1,400</t>
  </si>
  <si>
    <t>2,400</t>
  </si>
  <si>
    <t>4,000</t>
  </si>
  <si>
    <t>7,000</t>
  </si>
  <si>
    <t>11,000</t>
  </si>
  <si>
    <r>
      <rPr>
        <sz val="11"/>
        <color theme="1"/>
        <rFont val="Calibri"/>
        <family val="2"/>
        <scheme val="minor"/>
      </rPr>
      <t xml:space="preserve">Libre klein - </t>
    </r>
    <r>
      <rPr>
        <b/>
        <sz val="11"/>
        <color theme="1"/>
        <rFont val="Calibri"/>
        <family val="2"/>
        <scheme val="minor"/>
      </rPr>
      <t>Dames</t>
    </r>
  </si>
  <si>
    <t>Open</t>
  </si>
  <si>
    <t>5,000</t>
  </si>
  <si>
    <t>Bandstoten klein</t>
  </si>
  <si>
    <t>0,250</t>
  </si>
  <si>
    <t>1,200</t>
  </si>
  <si>
    <t>1,700</t>
  </si>
  <si>
    <t>2,500</t>
  </si>
  <si>
    <t>Gemaakte car.:</t>
  </si>
  <si>
    <t>Aantal brt.:</t>
  </si>
  <si>
    <r>
      <t xml:space="preserve">- </t>
    </r>
    <r>
      <rPr>
        <sz val="11"/>
        <color rgb="FF000000"/>
        <rFont val="Wingdings"/>
        <charset val="2"/>
      </rPr>
      <t xml:space="preserve">ç  </t>
    </r>
    <r>
      <rPr>
        <sz val="11"/>
        <color rgb="FF000000"/>
        <rFont val="Calibri"/>
        <family val="2"/>
      </rPr>
      <t>In het middengedeelte is ruimte om een eigen logo te plaatsen.</t>
    </r>
  </si>
  <si>
    <t>Moyenne:</t>
  </si>
  <si>
    <t>Hoogste serie:</t>
  </si>
  <si>
    <t xml:space="preserve">Georganiseerd door biljartvereniging: </t>
  </si>
  <si>
    <t>Arbiter</t>
  </si>
  <si>
    <t>Schrijver</t>
  </si>
  <si>
    <t>Handtekening tegenstander voor akkoord.</t>
  </si>
  <si>
    <t>Auteur: A.C.M. Zwier, bondsnr. 110026 - lid van BC Mekkelholt, lidnr. 10655 - Nadruk zonder toestemming is verboden.</t>
  </si>
  <si>
    <t>Moyennegrenzen</t>
  </si>
  <si>
    <t>Grote</t>
  </si>
  <si>
    <t>Categorie</t>
  </si>
  <si>
    <t>vanaf</t>
  </si>
  <si>
    <t>DP bij</t>
  </si>
  <si>
    <t>hoek</t>
  </si>
  <si>
    <t>beurten</t>
  </si>
  <si>
    <t>Libre-klein</t>
  </si>
  <si>
    <t>vierde</t>
  </si>
  <si>
    <t>interval</t>
  </si>
  <si>
    <t>derde</t>
  </si>
  <si>
    <t>tweede</t>
  </si>
  <si>
    <t>eerste</t>
  </si>
  <si>
    <t>hoofd</t>
  </si>
  <si>
    <t>extra</t>
  </si>
  <si>
    <t>overgangs</t>
  </si>
  <si>
    <t>GH</t>
  </si>
  <si>
    <t>top</t>
  </si>
  <si>
    <t>Libre-groot</t>
  </si>
  <si>
    <t>ere</t>
  </si>
  <si>
    <t xml:space="preserve">  n.v.t.</t>
  </si>
  <si>
    <t>300/350</t>
  </si>
  <si>
    <t>10/n.v.t</t>
  </si>
  <si>
    <t>dames</t>
  </si>
  <si>
    <t>jeugd</t>
  </si>
  <si>
    <t>rolstoel</t>
  </si>
  <si>
    <t>n.v.t.</t>
  </si>
  <si>
    <t>Bandstoten-klein</t>
  </si>
  <si>
    <t>Bandstoten-groot</t>
  </si>
  <si>
    <t>100/120</t>
  </si>
  <si>
    <t>25/n.v.t</t>
  </si>
  <si>
    <t>Driebanden-klein</t>
  </si>
  <si>
    <t>Apart reglement</t>
  </si>
  <si>
    <t>(dames)</t>
  </si>
  <si>
    <t>Toegevoegd door Anton</t>
  </si>
  <si>
    <t>Driebanden-groot</t>
  </si>
  <si>
    <t>(Was overgangs klasse)</t>
  </si>
  <si>
    <t>Kader-38/2</t>
  </si>
  <si>
    <t>Kader-57/2</t>
  </si>
  <si>
    <t>Ankerkader-47/2</t>
  </si>
  <si>
    <t>200/250</t>
  </si>
  <si>
    <t>12/n.v.t</t>
  </si>
  <si>
    <t>Ankerkader-71/2</t>
  </si>
  <si>
    <t>150/200</t>
  </si>
  <si>
    <t>N.B. Voor Libre-groot, Bandstoten-groot, Ankerkader 47/2 en Ankerkader71/2</t>
  </si>
  <si>
    <r>
      <rPr>
        <sz val="11"/>
        <color theme="0"/>
        <rFont val="Arial"/>
        <family val="2"/>
      </rPr>
      <t xml:space="preserve">N.B. </t>
    </r>
    <r>
      <rPr>
        <sz val="11"/>
        <color theme="1"/>
        <rFont val="Arial"/>
        <family val="2"/>
      </rPr>
      <t>is een apart</t>
    </r>
    <r>
      <rPr>
        <sz val="11"/>
        <color rgb="FF2D73B5"/>
        <rFont val="Arial"/>
        <family val="2"/>
      </rPr>
      <t xml:space="preserve"> </t>
    </r>
    <r>
      <rPr>
        <u/>
        <sz val="11"/>
        <color rgb="FF2D73B5"/>
        <rFont val="Arial"/>
        <family val="2"/>
      </rPr>
      <t>Reglement KNBB PK Carambole Topsport</t>
    </r>
    <r>
      <rPr>
        <sz val="11"/>
        <color theme="1"/>
        <rFont val="Arial"/>
        <family val="2"/>
      </rPr>
      <t>.</t>
    </r>
  </si>
  <si>
    <t>B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</si>
</sst>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dd/mm/yyyy"/>
    <numFmt numFmtId="166" formatCode="ddd\.\ d\ mmm\ yyyy"/>
  </numFmts>
  <fonts count="6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charset val="1"/>
    </font>
    <font>
      <sz val="11"/>
      <color theme="1"/>
      <name val="Calibri"/>
      <family val="2"/>
      <scheme val="minor"/>
    </font>
    <font>
      <b/>
      <sz val="14"/>
      <color rgb="FF000000"/>
      <name val="Calibri"/>
      <family val="2"/>
      <charset val="1"/>
    </font>
    <font>
      <b/>
      <sz val="14"/>
      <color theme="0" tint="-0.499984740745262"/>
      <name val="Calibri"/>
      <family val="2"/>
    </font>
    <font>
      <sz val="14"/>
      <color rgb="FF000000"/>
      <name val="Calibri"/>
      <family val="2"/>
      <charset val="1"/>
    </font>
    <font>
      <b/>
      <sz val="16"/>
      <color rgb="FF0070C0"/>
      <name val="Calibri"/>
      <family val="2"/>
    </font>
    <font>
      <b/>
      <sz val="16"/>
      <color rgb="FFFF0000"/>
      <name val="Calibri"/>
      <family val="2"/>
    </font>
    <font>
      <b/>
      <sz val="12"/>
      <color rgb="FF000000"/>
      <name val="Calibri"/>
      <family val="2"/>
      <charset val="1"/>
    </font>
    <font>
      <b/>
      <sz val="14"/>
      <color rgb="FF0070C0"/>
      <name val="Calibri"/>
      <family val="2"/>
    </font>
    <font>
      <b/>
      <sz val="10"/>
      <name val="Calibri"/>
      <family val="2"/>
      <charset val="1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1"/>
      <name val="Calibri"/>
      <family val="2"/>
    </font>
    <font>
      <b/>
      <sz val="16"/>
      <color rgb="FF0000FF"/>
      <name val="Calibri"/>
      <family val="2"/>
    </font>
    <font>
      <sz val="11"/>
      <color rgb="FFFF0000"/>
      <name val="Calibri"/>
      <family val="2"/>
      <charset val="1"/>
    </font>
    <font>
      <sz val="9"/>
      <color rgb="FF008000"/>
      <name val="Calibri"/>
      <family val="2"/>
      <charset val="1"/>
    </font>
    <font>
      <sz val="8.5"/>
      <color rgb="FF008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2"/>
      <color rgb="FF000000"/>
      <name val="Calibri"/>
      <family val="2"/>
    </font>
    <font>
      <b/>
      <sz val="14"/>
      <name val="Calibri"/>
      <family val="2"/>
      <scheme val="minor"/>
    </font>
    <font>
      <sz val="11"/>
      <color theme="1"/>
      <name val="Wingdings"/>
      <charset val="2"/>
    </font>
    <font>
      <sz val="10"/>
      <name val="Arial"/>
      <family val="2"/>
    </font>
    <font>
      <vertAlign val="superscript"/>
      <sz val="12"/>
      <name val="Arial"/>
      <family val="2"/>
    </font>
    <font>
      <b/>
      <sz val="11"/>
      <color theme="1"/>
      <name val="Calibri"/>
      <family val="2"/>
      <scheme val="minor"/>
    </font>
    <font>
      <sz val="7.5"/>
      <color rgb="FF000000"/>
      <name val="Calibri"/>
      <family val="2"/>
      <charset val="1"/>
    </font>
    <font>
      <sz val="11"/>
      <color rgb="FF000000"/>
      <name val="Wingdings"/>
      <charset val="2"/>
    </font>
    <font>
      <sz val="11"/>
      <color rgb="FF000000"/>
      <name val="Calibri"/>
      <family val="2"/>
    </font>
    <font>
      <sz val="7.5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7"/>
      <color rgb="FF0000FF"/>
      <name val="Calibri"/>
      <family val="2"/>
      <charset val="1"/>
    </font>
    <font>
      <sz val="10"/>
      <color rgb="FFFF0000"/>
      <name val="Calibri"/>
      <family val="2"/>
      <charset val="1"/>
    </font>
    <font>
      <sz val="8"/>
      <color rgb="FF000000"/>
      <name val="Calibri"/>
      <family val="2"/>
      <charset val="1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sz val="11"/>
      <color theme="1"/>
      <name val="Times New Roman"/>
      <family val="1"/>
    </font>
    <font>
      <sz val="11"/>
      <color theme="0"/>
      <name val="Arial"/>
      <family val="2"/>
    </font>
    <font>
      <sz val="11"/>
      <color rgb="FF2D73B5"/>
      <name val="Arial"/>
      <family val="2"/>
    </font>
    <font>
      <u/>
      <sz val="11"/>
      <color rgb="FF2D73B5"/>
      <name val="Arial"/>
      <family val="2"/>
    </font>
    <font>
      <sz val="10"/>
      <name val="Arial"/>
      <family val="2"/>
      <charset val="1"/>
    </font>
    <font>
      <u/>
      <sz val="10"/>
      <color rgb="FF0000FF"/>
      <name val="Verdana"/>
      <family val="2"/>
      <charset val="1"/>
    </font>
    <font>
      <u/>
      <sz val="10"/>
      <color theme="10"/>
      <name val="Arial"/>
      <family val="2"/>
    </font>
    <font>
      <u/>
      <sz val="11"/>
      <color rgb="FF0000FF"/>
      <name val="Calibri"/>
      <family val="2"/>
      <charset val="1"/>
    </font>
    <font>
      <u/>
      <sz val="11"/>
      <color theme="10"/>
      <name val="Calibri"/>
      <family val="2"/>
    </font>
    <font>
      <u/>
      <sz val="6.6"/>
      <color theme="10"/>
      <name val="Calibri"/>
      <family val="2"/>
    </font>
    <font>
      <u/>
      <sz val="8.5"/>
      <color theme="10"/>
      <name val="Arial"/>
      <family val="2"/>
    </font>
    <font>
      <sz val="10"/>
      <color rgb="FF000000"/>
      <name val="Times New Roman"/>
      <family val="1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Verdana"/>
      <family val="2"/>
    </font>
    <font>
      <sz val="10"/>
      <color rgb="FF000000"/>
      <name val="Times New Roman"/>
      <family val="1"/>
      <charset val="1"/>
    </font>
    <font>
      <sz val="10"/>
      <color theme="1"/>
      <name val="Verdana"/>
      <family val="2"/>
    </font>
    <font>
      <sz val="10"/>
      <color theme="1"/>
      <name val="Sans Light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FFFFB3"/>
        <bgColor rgb="FFFFFFCC"/>
      </patternFill>
    </fill>
    <fill>
      <patternFill patternType="solid">
        <fgColor rgb="FFFFE181"/>
        <bgColor rgb="FFFAC090"/>
      </patternFill>
    </fill>
    <fill>
      <patternFill patternType="solid">
        <fgColor rgb="FFA7FFFD"/>
        <bgColor rgb="FFC6E0B3"/>
      </patternFill>
    </fill>
    <fill>
      <patternFill patternType="solid">
        <fgColor rgb="FFB3FFD5"/>
        <bgColor rgb="FFF2DCDB"/>
      </patternFill>
    </fill>
    <fill>
      <patternFill patternType="solid">
        <fgColor rgb="FFFCD5B5"/>
        <bgColor indexed="64"/>
      </patternFill>
    </fill>
    <fill>
      <patternFill patternType="solid">
        <fgColor rgb="FFFFFF99"/>
        <bgColor rgb="FFFFFFB3"/>
      </patternFill>
    </fill>
    <fill>
      <patternFill patternType="solid">
        <fgColor rgb="FFFFFF00"/>
        <bgColor indexed="64"/>
      </patternFill>
    </fill>
    <fill>
      <patternFill patternType="solid">
        <fgColor rgb="FFA7FFFD"/>
        <bgColor indexed="64"/>
      </patternFill>
    </fill>
    <fill>
      <patternFill patternType="solid">
        <fgColor theme="0"/>
        <bgColor indexed="64"/>
      </patternFill>
    </fill>
    <fill>
      <patternFill patternType="darkGray">
        <fgColor rgb="FFA9F2FF"/>
        <bgColor rgb="FFA7FFFD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auto="1"/>
      </left>
      <right/>
      <top style="double">
        <color auto="1"/>
      </top>
      <bottom style="medium">
        <color auto="1"/>
      </bottom>
      <diagonal/>
    </border>
    <border>
      <left/>
      <right/>
      <top style="double">
        <color auto="1"/>
      </top>
      <bottom style="medium">
        <color auto="1"/>
      </bottom>
      <diagonal/>
    </border>
    <border>
      <left/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double">
        <color auto="1"/>
      </right>
      <top style="medium">
        <color auto="1"/>
      </top>
      <bottom/>
      <diagonal/>
    </border>
    <border>
      <left style="double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FF0000"/>
      </left>
      <right/>
      <top style="thick">
        <color rgb="FFFF0000"/>
      </top>
      <bottom/>
      <diagonal/>
    </border>
    <border>
      <left/>
      <right/>
      <top style="thick">
        <color rgb="FFFF0000"/>
      </top>
      <bottom/>
      <diagonal/>
    </border>
    <border>
      <left/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/>
      <top/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thick">
        <color rgb="FFFF0000"/>
      </right>
      <top/>
      <bottom style="thick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/>
      <bottom/>
      <diagonal/>
    </border>
  </borders>
  <cellStyleXfs count="377">
    <xf numFmtId="0" fontId="0" fillId="0" borderId="0"/>
    <xf numFmtId="0" fontId="2" fillId="0" borderId="0"/>
    <xf numFmtId="0" fontId="25" fillId="0" borderId="0"/>
    <xf numFmtId="0" fontId="1" fillId="0" borderId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47" fillId="0" borderId="0"/>
    <xf numFmtId="0" fontId="47" fillId="0" borderId="0"/>
    <xf numFmtId="0" fontId="48" fillId="0" borderId="0" applyBorder="0" applyProtection="0"/>
    <xf numFmtId="0" fontId="49" fillId="0" borderId="0" applyNumberFormat="0" applyFill="0" applyBorder="0" applyAlignment="0" applyProtection="0">
      <alignment vertical="top"/>
      <protection locked="0"/>
    </xf>
    <xf numFmtId="0" fontId="50" fillId="0" borderId="0" applyBorder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5" fillId="0" borderId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2" borderId="1" applyNumberFormat="0" applyFont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3" fillId="0" borderId="0"/>
    <xf numFmtId="0" fontId="54" fillId="0" borderId="0"/>
    <xf numFmtId="0" fontId="54" fillId="0" borderId="0"/>
    <xf numFmtId="0" fontId="25" fillId="0" borderId="0" applyFill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5" fillId="0" borderId="0">
      <alignment vertical="top"/>
    </xf>
    <xf numFmtId="0" fontId="55" fillId="0" borderId="0">
      <alignment vertical="top"/>
    </xf>
    <xf numFmtId="0" fontId="2" fillId="0" borderId="0"/>
    <xf numFmtId="0" fontId="56" fillId="0" borderId="0"/>
    <xf numFmtId="0" fontId="25" fillId="0" borderId="0" applyFill="0"/>
    <xf numFmtId="0" fontId="25" fillId="0" borderId="0" applyFill="0"/>
    <xf numFmtId="0" fontId="5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8" fillId="0" borderId="0"/>
    <xf numFmtId="0" fontId="3" fillId="0" borderId="0"/>
    <xf numFmtId="0" fontId="58" fillId="0" borderId="0"/>
    <xf numFmtId="0" fontId="3" fillId="0" borderId="0"/>
    <xf numFmtId="0" fontId="2" fillId="0" borderId="0"/>
    <xf numFmtId="0" fontId="25" fillId="0" borderId="0" applyFill="0"/>
    <xf numFmtId="0" fontId="59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5" fillId="0" borderId="0" applyFill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0" fillId="0" borderId="0"/>
  </cellStyleXfs>
  <cellXfs count="259">
    <xf numFmtId="0" fontId="0" fillId="0" borderId="0" xfId="0"/>
    <xf numFmtId="0" fontId="2" fillId="0" borderId="0" xfId="1" applyProtection="1"/>
    <xf numFmtId="0" fontId="0" fillId="0" borderId="0" xfId="0" applyProtection="1"/>
    <xf numFmtId="0" fontId="4" fillId="15" borderId="3" xfId="1" applyFont="1" applyFill="1" applyBorder="1" applyAlignment="1" applyProtection="1">
      <alignment vertical="center"/>
    </xf>
    <xf numFmtId="0" fontId="6" fillId="0" borderId="0" xfId="1" applyFont="1" applyBorder="1" applyAlignment="1" applyProtection="1">
      <alignment horizontal="left" vertical="center"/>
    </xf>
    <xf numFmtId="0" fontId="2" fillId="0" borderId="0" xfId="1" applyFont="1" applyBorder="1" applyAlignment="1" applyProtection="1"/>
    <xf numFmtId="0" fontId="2" fillId="0" borderId="0" xfId="1" applyAlignment="1" applyProtection="1">
      <alignment horizontal="center" vertical="center"/>
    </xf>
    <xf numFmtId="0" fontId="10" fillId="16" borderId="13" xfId="1" applyFont="1" applyFill="1" applyBorder="1" applyAlignment="1" applyProtection="1">
      <alignment vertical="center"/>
    </xf>
    <xf numFmtId="0" fontId="2" fillId="0" borderId="17" xfId="1" applyFont="1" applyBorder="1" applyAlignment="1" applyProtection="1">
      <alignment horizontal="right" vertical="center"/>
    </xf>
    <xf numFmtId="0" fontId="10" fillId="16" borderId="21" xfId="1" applyFont="1" applyFill="1" applyBorder="1" applyAlignment="1" applyProtection="1">
      <alignment vertical="center"/>
    </xf>
    <xf numFmtId="0" fontId="10" fillId="16" borderId="22" xfId="1" applyFont="1" applyFill="1" applyBorder="1" applyAlignment="1" applyProtection="1">
      <alignment vertical="center"/>
    </xf>
    <xf numFmtId="0" fontId="10" fillId="16" borderId="23" xfId="1" applyFont="1" applyFill="1" applyBorder="1" applyAlignment="1" applyProtection="1">
      <alignment vertical="center"/>
    </xf>
    <xf numFmtId="0" fontId="2" fillId="0" borderId="0" xfId="1" applyAlignment="1" applyProtection="1">
      <alignment horizontal="left" wrapText="1"/>
    </xf>
    <xf numFmtId="0" fontId="14" fillId="0" borderId="0" xfId="1" applyFont="1" applyFill="1" applyBorder="1" applyAlignment="1" applyProtection="1">
      <alignment vertical="center"/>
    </xf>
    <xf numFmtId="0" fontId="2" fillId="0" borderId="0" xfId="1" applyBorder="1" applyAlignment="1" applyProtection="1">
      <alignment vertical="center"/>
    </xf>
    <xf numFmtId="0" fontId="2" fillId="0" borderId="0" xfId="1" applyBorder="1" applyAlignment="1" applyProtection="1"/>
    <xf numFmtId="0" fontId="2" fillId="20" borderId="0" xfId="1" applyFill="1" applyBorder="1" applyAlignment="1" applyProtection="1"/>
    <xf numFmtId="0" fontId="17" fillId="0" borderId="21" xfId="1" applyFont="1" applyFill="1" applyBorder="1" applyAlignment="1" applyProtection="1"/>
    <xf numFmtId="0" fontId="17" fillId="0" borderId="22" xfId="1" applyFont="1" applyFill="1" applyBorder="1" applyAlignment="1" applyProtection="1"/>
    <xf numFmtId="0" fontId="2" fillId="20" borderId="0" xfId="1" applyFill="1" applyProtection="1"/>
    <xf numFmtId="0" fontId="18" fillId="0" borderId="27" xfId="1" applyFont="1" applyBorder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2" fillId="0" borderId="0" xfId="1" applyBorder="1" applyAlignment="1" applyProtection="1">
      <alignment horizontal="center"/>
    </xf>
    <xf numFmtId="0" fontId="2" fillId="20" borderId="0" xfId="1" applyFill="1" applyBorder="1" applyAlignment="1" applyProtection="1">
      <alignment horizontal="center"/>
    </xf>
    <xf numFmtId="0" fontId="2" fillId="0" borderId="0" xfId="1" applyAlignment="1" applyProtection="1">
      <alignment horizontal="center"/>
    </xf>
    <xf numFmtId="0" fontId="2" fillId="0" borderId="0" xfId="1" applyBorder="1" applyProtection="1"/>
    <xf numFmtId="0" fontId="2" fillId="20" borderId="0" xfId="1" applyFill="1" applyBorder="1" applyProtection="1"/>
    <xf numFmtId="0" fontId="12" fillId="0" borderId="28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/>
    <xf numFmtId="0" fontId="20" fillId="0" borderId="0" xfId="1" applyFont="1" applyBorder="1" applyProtection="1"/>
    <xf numFmtId="0" fontId="20" fillId="20" borderId="0" xfId="1" applyFont="1" applyFill="1" applyBorder="1" applyProtection="1"/>
    <xf numFmtId="0" fontId="20" fillId="0" borderId="0" xfId="1" applyFont="1" applyProtection="1"/>
    <xf numFmtId="0" fontId="22" fillId="19" borderId="30" xfId="1" applyFont="1" applyFill="1" applyBorder="1" applyAlignment="1" applyProtection="1">
      <alignment horizontal="center" vertical="center"/>
      <protection locked="0"/>
    </xf>
    <xf numFmtId="0" fontId="2" fillId="21" borderId="30" xfId="1" applyFill="1" applyBorder="1" applyAlignment="1" applyProtection="1">
      <alignment horizontal="center" vertical="center"/>
    </xf>
    <xf numFmtId="0" fontId="23" fillId="19" borderId="30" xfId="0" applyFont="1" applyFill="1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left" vertical="center"/>
    </xf>
    <xf numFmtId="0" fontId="0" fillId="0" borderId="0" xfId="0" applyBorder="1" applyAlignment="1" applyProtection="1">
      <alignment wrapText="1"/>
    </xf>
    <xf numFmtId="0" fontId="0" fillId="0" borderId="15" xfId="0" applyBorder="1" applyProtection="1"/>
    <xf numFmtId="0" fontId="2" fillId="0" borderId="29" xfId="1" applyBorder="1" applyAlignment="1" applyProtection="1">
      <alignment horizontal="right" vertical="center"/>
    </xf>
    <xf numFmtId="0" fontId="2" fillId="0" borderId="31" xfId="1" applyBorder="1" applyAlignment="1" applyProtection="1">
      <alignment vertical="center"/>
    </xf>
    <xf numFmtId="0" fontId="2" fillId="0" borderId="27" xfId="1" applyBorder="1" applyAlignment="1" applyProtection="1">
      <alignment horizontal="right" vertical="center"/>
    </xf>
    <xf numFmtId="0" fontId="2" fillId="0" borderId="32" xfId="1" applyBorder="1" applyProtection="1"/>
    <xf numFmtId="0" fontId="2" fillId="0" borderId="15" xfId="1" applyBorder="1" applyProtection="1"/>
    <xf numFmtId="0" fontId="0" fillId="0" borderId="15" xfId="0" applyBorder="1" applyAlignment="1" applyProtection="1">
      <alignment vertical="center"/>
    </xf>
    <xf numFmtId="0" fontId="2" fillId="0" borderId="33" xfId="1" applyBorder="1" applyAlignment="1" applyProtection="1">
      <alignment horizontal="center"/>
    </xf>
    <xf numFmtId="0" fontId="2" fillId="0" borderId="34" xfId="1" applyBorder="1" applyAlignment="1" applyProtection="1">
      <alignment horizontal="left" vertical="top"/>
    </xf>
    <xf numFmtId="0" fontId="0" fillId="0" borderId="11" xfId="0" applyBorder="1" applyAlignment="1" applyProtection="1">
      <alignment horizontal="center" vertical="top"/>
    </xf>
    <xf numFmtId="0" fontId="24" fillId="0" borderId="11" xfId="0" applyFont="1" applyBorder="1" applyAlignment="1" applyProtection="1">
      <alignment horizontal="center" vertical="top"/>
    </xf>
    <xf numFmtId="0" fontId="2" fillId="0" borderId="11" xfId="1" applyBorder="1" applyAlignment="1" applyProtection="1">
      <alignment horizontal="center" vertical="top"/>
    </xf>
    <xf numFmtId="0" fontId="2" fillId="0" borderId="35" xfId="1" applyBorder="1" applyAlignment="1" applyProtection="1">
      <alignment horizontal="center" vertical="top"/>
    </xf>
    <xf numFmtId="0" fontId="25" fillId="0" borderId="17" xfId="2" applyNumberFormat="1" applyBorder="1" applyAlignment="1" applyProtection="1">
      <alignment horizontal="left" vertical="center"/>
    </xf>
    <xf numFmtId="0" fontId="25" fillId="0" borderId="18" xfId="2" applyNumberFormat="1" applyBorder="1" applyAlignment="1" applyProtection="1">
      <alignment horizontal="right" vertical="center"/>
    </xf>
    <xf numFmtId="0" fontId="25" fillId="0" borderId="19" xfId="2" quotePrefix="1" applyNumberFormat="1" applyBorder="1" applyAlignment="1" applyProtection="1">
      <alignment vertical="center"/>
    </xf>
    <xf numFmtId="49" fontId="0" fillId="0" borderId="17" xfId="0" applyNumberFormat="1" applyBorder="1" applyAlignment="1" applyProtection="1">
      <alignment horizontal="center" vertical="center"/>
    </xf>
    <xf numFmtId="0" fontId="24" fillId="0" borderId="18" xfId="0" applyFont="1" applyBorder="1" applyAlignment="1" applyProtection="1">
      <alignment horizontal="center" vertical="center"/>
    </xf>
    <xf numFmtId="49" fontId="2" fillId="0" borderId="19" xfId="1" applyNumberFormat="1" applyBorder="1" applyAlignment="1" applyProtection="1">
      <alignment horizontal="center" vertical="center"/>
    </xf>
    <xf numFmtId="164" fontId="2" fillId="22" borderId="30" xfId="1" applyNumberFormat="1" applyFill="1" applyBorder="1" applyAlignment="1" applyProtection="1">
      <alignment horizontal="center" vertical="center"/>
    </xf>
    <xf numFmtId="1" fontId="2" fillId="0" borderId="30" xfId="1" applyNumberFormat="1" applyBorder="1" applyAlignment="1" applyProtection="1">
      <alignment horizontal="center" vertical="center"/>
    </xf>
    <xf numFmtId="0" fontId="2" fillId="0" borderId="0" xfId="1" applyBorder="1" applyAlignment="1" applyProtection="1">
      <alignment horizontal="center" vertical="center"/>
    </xf>
    <xf numFmtId="0" fontId="25" fillId="0" borderId="0" xfId="2" applyNumberFormat="1" applyBorder="1" applyAlignment="1" applyProtection="1">
      <alignment horizontal="left" vertical="center"/>
    </xf>
    <xf numFmtId="0" fontId="25" fillId="0" borderId="0" xfId="2" applyNumberFormat="1" applyBorder="1" applyAlignment="1" applyProtection="1">
      <alignment horizontal="right" vertical="center"/>
    </xf>
    <xf numFmtId="0" fontId="25" fillId="0" borderId="0" xfId="2" quotePrefix="1" applyNumberFormat="1" applyBorder="1" applyAlignment="1" applyProtection="1">
      <alignment vertical="center"/>
    </xf>
    <xf numFmtId="164" fontId="0" fillId="0" borderId="0" xfId="0" applyNumberFormat="1" applyBorder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164" fontId="2" fillId="0" borderId="0" xfId="1" applyNumberFormat="1" applyBorder="1" applyAlignment="1" applyProtection="1">
      <alignment horizontal="center" vertical="center"/>
    </xf>
    <xf numFmtId="1" fontId="2" fillId="0" borderId="0" xfId="1" applyNumberFormat="1" applyBorder="1" applyAlignment="1" applyProtection="1">
      <alignment horizontal="center" vertical="center"/>
    </xf>
    <xf numFmtId="0" fontId="20" fillId="0" borderId="18" xfId="1" applyFont="1" applyBorder="1" applyAlignment="1" applyProtection="1">
      <alignment horizontal="center"/>
      <protection locked="0"/>
    </xf>
    <xf numFmtId="0" fontId="20" fillId="0" borderId="19" xfId="1" applyFont="1" applyBorder="1" applyAlignment="1" applyProtection="1">
      <alignment horizontal="center"/>
      <protection locked="0"/>
    </xf>
    <xf numFmtId="0" fontId="20" fillId="0" borderId="17" xfId="1" applyFont="1" applyBorder="1" applyAlignment="1" applyProtection="1">
      <alignment horizontal="center"/>
      <protection locked="0"/>
    </xf>
    <xf numFmtId="0" fontId="2" fillId="23" borderId="0" xfId="1" applyFill="1" applyProtection="1"/>
    <xf numFmtId="0" fontId="2" fillId="23" borderId="0" xfId="1" applyFill="1" applyBorder="1" applyProtection="1"/>
    <xf numFmtId="0" fontId="32" fillId="23" borderId="0" xfId="1" applyFont="1" applyFill="1" applyBorder="1" applyAlignment="1" applyProtection="1">
      <alignment horizontal="left"/>
    </xf>
    <xf numFmtId="0" fontId="2" fillId="23" borderId="0" xfId="1" applyFill="1" applyAlignment="1" applyProtection="1"/>
    <xf numFmtId="0" fontId="2" fillId="0" borderId="0" xfId="1" applyFont="1" applyBorder="1" applyProtection="1"/>
    <xf numFmtId="0" fontId="2" fillId="0" borderId="18" xfId="1" applyBorder="1" applyAlignment="1" applyProtection="1">
      <alignment horizontal="left" vertical="center"/>
    </xf>
    <xf numFmtId="0" fontId="2" fillId="0" borderId="15" xfId="1" applyBorder="1" applyAlignment="1" applyProtection="1">
      <alignment horizontal="left" vertical="center"/>
    </xf>
    <xf numFmtId="0" fontId="37" fillId="0" borderId="11" xfId="3" applyFont="1" applyBorder="1" applyAlignment="1" applyProtection="1">
      <alignment vertical="center"/>
    </xf>
    <xf numFmtId="0" fontId="37" fillId="0" borderId="11" xfId="3" applyFont="1" applyBorder="1" applyAlignment="1" applyProtection="1">
      <alignment horizontal="center" vertical="center"/>
    </xf>
    <xf numFmtId="0" fontId="38" fillId="0" borderId="35" xfId="3" applyFont="1" applyBorder="1" applyAlignment="1" applyProtection="1">
      <alignment horizontal="left" vertical="center"/>
    </xf>
    <xf numFmtId="0" fontId="38" fillId="0" borderId="29" xfId="3" applyFont="1" applyBorder="1" applyAlignment="1" applyProtection="1">
      <alignment vertical="center"/>
    </xf>
    <xf numFmtId="0" fontId="37" fillId="0" borderId="29" xfId="3" applyFont="1" applyBorder="1" applyAlignment="1" applyProtection="1">
      <alignment horizontal="center" vertical="center"/>
    </xf>
    <xf numFmtId="0" fontId="37" fillId="0" borderId="33" xfId="3" applyFont="1" applyBorder="1" applyAlignment="1" applyProtection="1">
      <alignment horizontal="center" vertical="center"/>
    </xf>
    <xf numFmtId="0" fontId="38" fillId="0" borderId="0" xfId="3" applyFont="1" applyBorder="1" applyAlignment="1" applyProtection="1"/>
    <xf numFmtId="0" fontId="37" fillId="0" borderId="17" xfId="3" applyFont="1" applyBorder="1" applyAlignment="1" applyProtection="1">
      <alignment horizontal="left" vertical="center"/>
    </xf>
    <xf numFmtId="0" fontId="37" fillId="0" borderId="30" xfId="3" applyFont="1" applyBorder="1" applyAlignment="1" applyProtection="1">
      <alignment horizontal="center" vertical="center"/>
    </xf>
    <xf numFmtId="0" fontId="37" fillId="0" borderId="30" xfId="3" applyFont="1" applyBorder="1" applyAlignment="1" applyProtection="1">
      <alignment horizontal="left" vertical="center"/>
    </xf>
    <xf numFmtId="0" fontId="39" fillId="0" borderId="0" xfId="3" applyFont="1" applyBorder="1" applyAlignment="1" applyProtection="1">
      <alignment horizontal="center" vertical="center"/>
    </xf>
    <xf numFmtId="0" fontId="37" fillId="0" borderId="47" xfId="3" applyFont="1" applyBorder="1" applyAlignment="1" applyProtection="1">
      <alignment horizontal="center" vertical="center"/>
    </xf>
    <xf numFmtId="0" fontId="37" fillId="0" borderId="48" xfId="3" applyFont="1" applyBorder="1" applyAlignment="1" applyProtection="1">
      <alignment horizontal="center" vertical="center"/>
    </xf>
    <xf numFmtId="0" fontId="38" fillId="25" borderId="31" xfId="3" applyFont="1" applyFill="1" applyBorder="1" applyAlignment="1" applyProtection="1">
      <alignment horizontal="left" vertical="center"/>
    </xf>
    <xf numFmtId="0" fontId="38" fillId="25" borderId="47" xfId="3" applyFont="1" applyFill="1" applyBorder="1" applyAlignment="1" applyProtection="1">
      <alignment horizontal="center" vertical="center"/>
    </xf>
    <xf numFmtId="0" fontId="38" fillId="25" borderId="47" xfId="3" applyFont="1" applyFill="1" applyBorder="1" applyAlignment="1" applyProtection="1">
      <alignment horizontal="left" vertical="center"/>
    </xf>
    <xf numFmtId="0" fontId="38" fillId="25" borderId="48" xfId="3" applyFont="1" applyFill="1" applyBorder="1" applyAlignment="1" applyProtection="1">
      <alignment horizontal="center" vertical="center"/>
    </xf>
    <xf numFmtId="0" fontId="38" fillId="25" borderId="47" xfId="3" applyFont="1" applyFill="1" applyBorder="1" applyAlignment="1" applyProtection="1">
      <alignment vertical="center"/>
    </xf>
    <xf numFmtId="0" fontId="38" fillId="0" borderId="17" xfId="3" applyFont="1" applyBorder="1" applyAlignment="1" applyProtection="1">
      <alignment horizontal="left" vertical="center"/>
    </xf>
    <xf numFmtId="0" fontId="38" fillId="0" borderId="18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left" vertical="center"/>
    </xf>
    <xf numFmtId="164" fontId="38" fillId="0" borderId="17" xfId="3" applyNumberFormat="1" applyFont="1" applyBorder="1" applyAlignment="1" applyProtection="1">
      <alignment horizontal="center" vertical="center"/>
    </xf>
    <xf numFmtId="164" fontId="38" fillId="0" borderId="18" xfId="3" applyNumberFormat="1" applyFont="1" applyBorder="1" applyAlignment="1" applyProtection="1">
      <alignment horizontal="center" vertical="center"/>
    </xf>
    <xf numFmtId="164" fontId="38" fillId="0" borderId="19" xfId="3" applyNumberFormat="1" applyFont="1" applyBorder="1" applyAlignment="1" applyProtection="1">
      <alignment horizontal="center" vertical="center"/>
    </xf>
    <xf numFmtId="0" fontId="38" fillId="0" borderId="30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center" vertical="center"/>
    </xf>
    <xf numFmtId="164" fontId="38" fillId="25" borderId="47" xfId="3" applyNumberFormat="1" applyFont="1" applyFill="1" applyBorder="1" applyAlignment="1" applyProtection="1">
      <alignment horizontal="center" vertical="center"/>
    </xf>
    <xf numFmtId="164" fontId="38" fillId="25" borderId="48" xfId="3" applyNumberFormat="1" applyFont="1" applyFill="1" applyBorder="1" applyAlignment="1" applyProtection="1">
      <alignment horizontal="center" vertical="center"/>
    </xf>
    <xf numFmtId="164" fontId="38" fillId="21" borderId="17" xfId="3" applyNumberFormat="1" applyFont="1" applyFill="1" applyBorder="1" applyAlignment="1" applyProtection="1">
      <alignment horizontal="center" vertical="center"/>
    </xf>
    <xf numFmtId="164" fontId="38" fillId="21" borderId="18" xfId="3" applyNumberFormat="1" applyFont="1" applyFill="1" applyBorder="1" applyAlignment="1" applyProtection="1">
      <alignment horizontal="center" vertical="center"/>
    </xf>
    <xf numFmtId="164" fontId="38" fillId="21" borderId="19" xfId="3" applyNumberFormat="1" applyFont="1" applyFill="1" applyBorder="1" applyAlignment="1" applyProtection="1">
      <alignment horizontal="center" vertical="center"/>
    </xf>
    <xf numFmtId="3" fontId="38" fillId="21" borderId="30" xfId="3" applyNumberFormat="1" applyFont="1" applyFill="1" applyBorder="1" applyAlignment="1" applyProtection="1">
      <alignment horizontal="center" vertical="center"/>
    </xf>
    <xf numFmtId="0" fontId="38" fillId="0" borderId="19" xfId="3" applyFont="1" applyFill="1" applyBorder="1" applyAlignment="1" applyProtection="1">
      <alignment horizontal="center" vertical="center"/>
    </xf>
    <xf numFmtId="0" fontId="1" fillId="0" borderId="0" xfId="3" applyProtection="1"/>
    <xf numFmtId="0" fontId="38" fillId="26" borderId="17" xfId="3" applyFont="1" applyFill="1" applyBorder="1" applyAlignment="1" applyProtection="1">
      <alignment horizontal="left" vertical="center"/>
    </xf>
    <xf numFmtId="0" fontId="40" fillId="26" borderId="18" xfId="3" applyFont="1" applyFill="1" applyBorder="1" applyAlignment="1" applyProtection="1">
      <alignment horizontal="center" vertical="center"/>
    </xf>
    <xf numFmtId="0" fontId="38" fillId="26" borderId="19" xfId="3" applyFont="1" applyFill="1" applyBorder="1" applyAlignment="1" applyProtection="1">
      <alignment horizontal="left" vertical="center"/>
    </xf>
    <xf numFmtId="164" fontId="38" fillId="26" borderId="17" xfId="3" applyNumberFormat="1" applyFont="1" applyFill="1" applyBorder="1" applyAlignment="1" applyProtection="1">
      <alignment horizontal="center" vertical="center"/>
    </xf>
    <xf numFmtId="164" fontId="38" fillId="26" borderId="18" xfId="3" applyNumberFormat="1" applyFont="1" applyFill="1" applyBorder="1" applyAlignment="1" applyProtection="1">
      <alignment horizontal="center" vertical="center"/>
    </xf>
    <xf numFmtId="164" fontId="38" fillId="26" borderId="19" xfId="3" applyNumberFormat="1" applyFont="1" applyFill="1" applyBorder="1" applyAlignment="1" applyProtection="1">
      <alignment horizontal="center" vertical="center"/>
    </xf>
    <xf numFmtId="0" fontId="38" fillId="26" borderId="30" xfId="3" applyFont="1" applyFill="1" applyBorder="1" applyAlignment="1" applyProtection="1">
      <alignment horizontal="center" vertical="center"/>
    </xf>
    <xf numFmtId="0" fontId="38" fillId="26" borderId="19" xfId="3" applyFont="1" applyFill="1" applyBorder="1" applyAlignment="1" applyProtection="1">
      <alignment horizontal="center" vertical="center"/>
    </xf>
    <xf numFmtId="0" fontId="38" fillId="0" borderId="0" xfId="3" applyFont="1" applyBorder="1" applyAlignment="1" applyProtection="1">
      <alignment vertical="top"/>
    </xf>
    <xf numFmtId="0" fontId="38" fillId="0" borderId="17" xfId="3" applyFont="1" applyBorder="1" applyAlignment="1" applyProtection="1">
      <alignment vertical="center"/>
    </xf>
    <xf numFmtId="0" fontId="42" fillId="0" borderId="0" xfId="3" applyFont="1" applyBorder="1" applyAlignment="1" applyProtection="1">
      <alignment vertical="top"/>
    </xf>
    <xf numFmtId="0" fontId="43" fillId="0" borderId="0" xfId="3" applyFont="1" applyBorder="1" applyAlignment="1" applyProtection="1">
      <alignment horizontal="left" vertical="top"/>
    </xf>
    <xf numFmtId="0" fontId="38" fillId="25" borderId="32" xfId="3" applyFont="1" applyFill="1" applyBorder="1" applyAlignment="1" applyProtection="1">
      <alignment horizontal="left" vertical="center"/>
    </xf>
    <xf numFmtId="0" fontId="38" fillId="25" borderId="29" xfId="3" applyFont="1" applyFill="1" applyBorder="1" applyAlignment="1" applyProtection="1">
      <alignment horizontal="center" vertical="center"/>
    </xf>
    <xf numFmtId="0" fontId="38" fillId="25" borderId="29" xfId="3" applyFont="1" applyFill="1" applyBorder="1" applyAlignment="1" applyProtection="1">
      <alignment horizontal="left" vertical="center"/>
    </xf>
    <xf numFmtId="0" fontId="38" fillId="25" borderId="33" xfId="3" applyFont="1" applyFill="1" applyBorder="1" applyAlignment="1" applyProtection="1">
      <alignment horizontal="center" vertical="center"/>
    </xf>
    <xf numFmtId="0" fontId="38" fillId="25" borderId="29" xfId="3" applyFont="1" applyFill="1" applyBorder="1" applyAlignment="1" applyProtection="1">
      <alignment vertical="center"/>
    </xf>
    <xf numFmtId="0" fontId="1" fillId="0" borderId="0" xfId="3" applyAlignment="1" applyProtection="1">
      <alignment vertical="center"/>
    </xf>
    <xf numFmtId="0" fontId="38" fillId="25" borderId="34" xfId="3" applyFont="1" applyFill="1" applyBorder="1" applyAlignment="1" applyProtection="1">
      <alignment horizontal="left" vertical="center"/>
    </xf>
    <xf numFmtId="0" fontId="38" fillId="25" borderId="27" xfId="3" applyFont="1" applyFill="1" applyBorder="1" applyAlignment="1" applyProtection="1">
      <alignment horizontal="center" vertical="center"/>
    </xf>
    <xf numFmtId="0" fontId="38" fillId="25" borderId="27" xfId="3" applyFont="1" applyFill="1" applyBorder="1" applyAlignment="1" applyProtection="1">
      <alignment horizontal="left" vertical="center"/>
    </xf>
    <xf numFmtId="0" fontId="38" fillId="25" borderId="35" xfId="3" applyFont="1" applyFill="1" applyBorder="1" applyAlignment="1" applyProtection="1">
      <alignment horizontal="center" vertical="center"/>
    </xf>
    <xf numFmtId="0" fontId="38" fillId="25" borderId="27" xfId="3" applyFont="1" applyFill="1" applyBorder="1" applyAlignment="1" applyProtection="1">
      <alignment vertical="center"/>
    </xf>
    <xf numFmtId="0" fontId="36" fillId="0" borderId="0" xfId="1" applyFont="1" applyBorder="1" applyAlignment="1" applyProtection="1">
      <alignment horizontal="center"/>
    </xf>
    <xf numFmtId="0" fontId="37" fillId="0" borderId="15" xfId="3" applyFont="1" applyBorder="1" applyAlignment="1" applyProtection="1">
      <alignment horizontal="center" vertical="center"/>
    </xf>
    <xf numFmtId="0" fontId="38" fillId="0" borderId="17" xfId="3" applyFont="1" applyBorder="1" applyAlignment="1" applyProtection="1">
      <alignment horizontal="center" vertical="center"/>
    </xf>
    <xf numFmtId="0" fontId="38" fillId="0" borderId="18" xfId="3" applyFont="1" applyBorder="1" applyAlignment="1" applyProtection="1">
      <alignment horizontal="center" vertical="center"/>
    </xf>
    <xf numFmtId="0" fontId="38" fillId="0" borderId="19" xfId="3" applyFont="1" applyBorder="1" applyAlignment="1" applyProtection="1">
      <alignment horizontal="center" vertical="center"/>
    </xf>
    <xf numFmtId="0" fontId="41" fillId="0" borderId="29" xfId="3" applyFont="1" applyBorder="1" applyAlignment="1" applyProtection="1">
      <alignment horizontal="center" vertical="center"/>
    </xf>
    <xf numFmtId="0" fontId="41" fillId="0" borderId="27" xfId="3" applyFont="1" applyBorder="1" applyAlignment="1" applyProtection="1">
      <alignment horizontal="center" vertical="center"/>
    </xf>
    <xf numFmtId="0" fontId="38" fillId="0" borderId="31" xfId="3" applyFont="1" applyBorder="1" applyAlignment="1" applyProtection="1">
      <alignment horizontal="left" vertical="center"/>
    </xf>
    <xf numFmtId="0" fontId="38" fillId="0" borderId="0" xfId="3" applyFont="1" applyBorder="1" applyAlignment="1" applyProtection="1">
      <alignment horizontal="left" vertical="center"/>
    </xf>
    <xf numFmtId="0" fontId="38" fillId="0" borderId="48" xfId="3" applyFont="1" applyBorder="1" applyAlignment="1" applyProtection="1">
      <alignment horizontal="left" vertical="center"/>
    </xf>
    <xf numFmtId="0" fontId="20" fillId="0" borderId="17" xfId="1" applyFont="1" applyBorder="1" applyAlignment="1" applyProtection="1">
      <alignment horizontal="left" vertical="center"/>
    </xf>
    <xf numFmtId="0" fontId="20" fillId="0" borderId="19" xfId="1" applyFont="1" applyBorder="1" applyAlignment="1" applyProtection="1">
      <alignment horizontal="left" vertical="center"/>
    </xf>
    <xf numFmtId="0" fontId="2" fillId="0" borderId="17" xfId="1" applyBorder="1" applyAlignment="1" applyProtection="1">
      <alignment horizontal="left" vertical="center"/>
      <protection locked="0"/>
    </xf>
    <xf numFmtId="0" fontId="2" fillId="0" borderId="18" xfId="1" applyBorder="1" applyAlignment="1" applyProtection="1">
      <alignment horizontal="left" vertical="center"/>
      <protection locked="0"/>
    </xf>
    <xf numFmtId="0" fontId="2" fillId="0" borderId="19" xfId="1" applyBorder="1" applyAlignment="1" applyProtection="1">
      <alignment horizontal="left" vertical="center"/>
      <protection locked="0"/>
    </xf>
    <xf numFmtId="0" fontId="32" fillId="0" borderId="17" xfId="1" applyFont="1" applyBorder="1" applyAlignment="1" applyProtection="1">
      <alignment horizontal="left" vertical="center"/>
    </xf>
    <xf numFmtId="0" fontId="32" fillId="0" borderId="19" xfId="1" applyFont="1" applyBorder="1" applyAlignment="1" applyProtection="1">
      <alignment horizontal="left" vertical="center"/>
    </xf>
    <xf numFmtId="0" fontId="34" fillId="0" borderId="34" xfId="1" applyFont="1" applyBorder="1" applyAlignment="1" applyProtection="1">
      <alignment horizontal="center" vertical="center" wrapText="1"/>
    </xf>
    <xf numFmtId="0" fontId="35" fillId="0" borderId="24" xfId="1" applyFont="1" applyBorder="1" applyAlignment="1" applyProtection="1">
      <alignment horizontal="left" vertical="center" wrapText="1"/>
      <protection locked="0"/>
    </xf>
    <xf numFmtId="0" fontId="35" fillId="0" borderId="25" xfId="1" applyFont="1" applyBorder="1" applyAlignment="1" applyProtection="1">
      <alignment horizontal="left" vertical="center" wrapText="1"/>
      <protection locked="0"/>
    </xf>
    <xf numFmtId="0" fontId="35" fillId="0" borderId="26" xfId="1" applyFont="1" applyBorder="1" applyAlignment="1" applyProtection="1">
      <alignment horizontal="left" vertical="center" wrapText="1"/>
      <protection locked="0"/>
    </xf>
    <xf numFmtId="0" fontId="35" fillId="0" borderId="12" xfId="1" applyFont="1" applyBorder="1" applyAlignment="1" applyProtection="1">
      <alignment horizontal="left" vertical="center" wrapText="1"/>
      <protection locked="0"/>
    </xf>
    <xf numFmtId="0" fontId="35" fillId="0" borderId="0" xfId="1" applyFont="1" applyBorder="1" applyAlignment="1" applyProtection="1">
      <alignment horizontal="left" vertical="center" wrapText="1"/>
      <protection locked="0"/>
    </xf>
    <xf numFmtId="0" fontId="35" fillId="0" borderId="13" xfId="1" applyFont="1" applyBorder="1" applyAlignment="1" applyProtection="1">
      <alignment horizontal="left" vertical="center" wrapText="1"/>
      <protection locked="0"/>
    </xf>
    <xf numFmtId="0" fontId="35" fillId="0" borderId="21" xfId="1" applyFont="1" applyBorder="1" applyAlignment="1" applyProtection="1">
      <alignment horizontal="left" vertical="center" wrapText="1"/>
      <protection locked="0"/>
    </xf>
    <xf numFmtId="0" fontId="35" fillId="0" borderId="22" xfId="1" applyFont="1" applyBorder="1" applyAlignment="1" applyProtection="1">
      <alignment horizontal="left" vertical="center" wrapText="1"/>
      <protection locked="0"/>
    </xf>
    <xf numFmtId="0" fontId="35" fillId="0" borderId="23" xfId="1" applyFont="1" applyBorder="1" applyAlignment="1" applyProtection="1">
      <alignment horizontal="left" vertical="center" wrapText="1"/>
      <protection locked="0"/>
    </xf>
    <xf numFmtId="0" fontId="28" fillId="0" borderId="17" xfId="1" applyFont="1" applyBorder="1" applyAlignment="1" applyProtection="1">
      <alignment horizontal="right" vertical="center"/>
    </xf>
    <xf numFmtId="0" fontId="28" fillId="0" borderId="18" xfId="1" applyFont="1" applyBorder="1" applyAlignment="1" applyProtection="1">
      <alignment horizontal="right" vertical="center"/>
    </xf>
    <xf numFmtId="0" fontId="28" fillId="0" borderId="19" xfId="1" applyFont="1" applyBorder="1" applyAlignment="1" applyProtection="1">
      <alignment horizontal="right" vertical="center"/>
    </xf>
    <xf numFmtId="0" fontId="2" fillId="0" borderId="17" xfId="1" applyBorder="1" applyAlignment="1" applyProtection="1">
      <alignment horizontal="center"/>
      <protection locked="0"/>
    </xf>
    <xf numFmtId="0" fontId="2" fillId="0" borderId="18" xfId="1" applyBorder="1" applyAlignment="1" applyProtection="1">
      <alignment horizontal="center"/>
      <protection locked="0"/>
    </xf>
    <xf numFmtId="0" fontId="2" fillId="0" borderId="19" xfId="1" applyBorder="1" applyAlignment="1" applyProtection="1">
      <alignment horizontal="center"/>
      <protection locked="0"/>
    </xf>
    <xf numFmtId="0" fontId="33" fillId="24" borderId="44" xfId="1" applyFont="1" applyFill="1" applyBorder="1" applyAlignment="1" applyProtection="1">
      <alignment horizontal="right" vertical="center"/>
    </xf>
    <xf numFmtId="0" fontId="33" fillId="24" borderId="45" xfId="1" applyFont="1" applyFill="1" applyBorder="1" applyAlignment="1" applyProtection="1">
      <alignment horizontal="right" vertical="center"/>
    </xf>
    <xf numFmtId="0" fontId="4" fillId="24" borderId="45" xfId="1" applyFont="1" applyFill="1" applyBorder="1" applyAlignment="1" applyProtection="1">
      <alignment horizontal="center" vertical="center"/>
    </xf>
    <xf numFmtId="0" fontId="4" fillId="24" borderId="45" xfId="1" applyFont="1" applyFill="1" applyBorder="1" applyAlignment="1" applyProtection="1">
      <alignment horizontal="left" vertical="center"/>
    </xf>
    <xf numFmtId="0" fontId="4" fillId="24" borderId="46" xfId="1" applyFont="1" applyFill="1" applyBorder="1" applyAlignment="1" applyProtection="1">
      <alignment horizontal="left" vertical="center"/>
    </xf>
    <xf numFmtId="0" fontId="2" fillId="21" borderId="0" xfId="1" quotePrefix="1" applyFill="1" applyAlignment="1" applyProtection="1">
      <alignment horizontal="left" vertical="center"/>
    </xf>
    <xf numFmtId="0" fontId="31" fillId="0" borderId="17" xfId="1" applyFont="1" applyBorder="1" applyAlignment="1" applyProtection="1">
      <alignment horizontal="right" vertical="center"/>
    </xf>
    <xf numFmtId="0" fontId="31" fillId="0" borderId="18" xfId="1" applyFont="1" applyBorder="1" applyAlignment="1" applyProtection="1">
      <alignment horizontal="right" vertical="center"/>
    </xf>
    <xf numFmtId="0" fontId="31" fillId="0" borderId="19" xfId="1" applyFont="1" applyBorder="1" applyAlignment="1" applyProtection="1">
      <alignment horizontal="right" vertical="center"/>
    </xf>
    <xf numFmtId="0" fontId="20" fillId="0" borderId="18" xfId="1" applyFont="1" applyBorder="1" applyAlignment="1" applyProtection="1">
      <alignment horizontal="center"/>
      <protection locked="0"/>
    </xf>
    <xf numFmtId="0" fontId="20" fillId="0" borderId="19" xfId="1" applyFont="1" applyBorder="1" applyAlignment="1" applyProtection="1">
      <alignment horizontal="center"/>
      <protection locked="0"/>
    </xf>
    <xf numFmtId="0" fontId="20" fillId="0" borderId="17" xfId="1" applyFont="1" applyBorder="1" applyAlignment="1" applyProtection="1">
      <alignment horizontal="center"/>
      <protection locked="0"/>
    </xf>
    <xf numFmtId="0" fontId="2" fillId="0" borderId="36" xfId="1" applyBorder="1" applyAlignment="1" applyProtection="1">
      <alignment horizontal="center"/>
    </xf>
    <xf numFmtId="0" fontId="2" fillId="0" borderId="37" xfId="1" applyBorder="1" applyAlignment="1" applyProtection="1">
      <alignment horizontal="center"/>
    </xf>
    <xf numFmtId="0" fontId="2" fillId="0" borderId="38" xfId="1" applyBorder="1" applyAlignment="1" applyProtection="1">
      <alignment horizontal="center"/>
    </xf>
    <xf numFmtId="0" fontId="2" fillId="0" borderId="39" xfId="1" applyBorder="1" applyAlignment="1" applyProtection="1">
      <alignment horizontal="center"/>
    </xf>
    <xf numFmtId="0" fontId="2" fillId="0" borderId="0" xfId="1" applyBorder="1" applyAlignment="1" applyProtection="1">
      <alignment horizontal="center"/>
    </xf>
    <xf numFmtId="0" fontId="2" fillId="0" borderId="40" xfId="1" applyBorder="1" applyAlignment="1" applyProtection="1">
      <alignment horizontal="center"/>
    </xf>
    <xf numFmtId="0" fontId="2" fillId="0" borderId="41" xfId="1" applyBorder="1" applyAlignment="1" applyProtection="1">
      <alignment horizontal="center"/>
    </xf>
    <xf numFmtId="0" fontId="2" fillId="0" borderId="42" xfId="1" applyBorder="1" applyAlignment="1" applyProtection="1">
      <alignment horizontal="center"/>
    </xf>
    <xf numFmtId="0" fontId="2" fillId="0" borderId="43" xfId="1" applyBorder="1" applyAlignment="1" applyProtection="1">
      <alignment horizontal="center"/>
    </xf>
    <xf numFmtId="0" fontId="2" fillId="0" borderId="11" xfId="1" applyBorder="1" applyAlignment="1" applyProtection="1">
      <alignment horizontal="center" vertical="top"/>
    </xf>
    <xf numFmtId="0" fontId="2" fillId="0" borderId="29" xfId="1" applyBorder="1" applyAlignment="1" applyProtection="1">
      <alignment horizontal="center" vertical="center" wrapText="1"/>
    </xf>
    <xf numFmtId="0" fontId="2" fillId="0" borderId="27" xfId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/>
    </xf>
    <xf numFmtId="0" fontId="12" fillId="19" borderId="32" xfId="1" applyFont="1" applyFill="1" applyBorder="1" applyAlignment="1" applyProtection="1">
      <alignment horizontal="left" vertical="center"/>
      <protection locked="0"/>
    </xf>
    <xf numFmtId="0" fontId="12" fillId="19" borderId="15" xfId="1" applyFont="1" applyFill="1" applyBorder="1" applyAlignment="1" applyProtection="1">
      <alignment horizontal="left" vertical="center"/>
      <protection locked="0"/>
    </xf>
    <xf numFmtId="0" fontId="12" fillId="19" borderId="33" xfId="1" applyFont="1" applyFill="1" applyBorder="1" applyAlignment="1" applyProtection="1">
      <alignment horizontal="left" vertical="center"/>
      <protection locked="0"/>
    </xf>
    <xf numFmtId="0" fontId="12" fillId="19" borderId="34" xfId="1" applyFont="1" applyFill="1" applyBorder="1" applyAlignment="1" applyProtection="1">
      <alignment horizontal="left" vertical="center"/>
      <protection locked="0"/>
    </xf>
    <xf numFmtId="0" fontId="12" fillId="19" borderId="11" xfId="1" applyFont="1" applyFill="1" applyBorder="1" applyAlignment="1" applyProtection="1">
      <alignment horizontal="left" vertical="center"/>
      <protection locked="0"/>
    </xf>
    <xf numFmtId="0" fontId="12" fillId="19" borderId="35" xfId="1" applyFont="1" applyFill="1" applyBorder="1" applyAlignment="1" applyProtection="1">
      <alignment horizontal="left" vertical="center"/>
      <protection locked="0"/>
    </xf>
    <xf numFmtId="0" fontId="2" fillId="0" borderId="32" xfId="1" applyBorder="1" applyAlignment="1" applyProtection="1">
      <alignment horizontal="center"/>
    </xf>
    <xf numFmtId="0" fontId="2" fillId="0" borderId="15" xfId="1" applyBorder="1" applyAlignment="1" applyProtection="1">
      <alignment horizontal="center"/>
    </xf>
    <xf numFmtId="0" fontId="20" fillId="0" borderId="29" xfId="1" applyFont="1" applyBorder="1" applyAlignment="1" applyProtection="1">
      <alignment horizontal="center" vertical="center" wrapText="1"/>
    </xf>
    <xf numFmtId="0" fontId="20" fillId="0" borderId="27" xfId="1" applyFont="1" applyBorder="1" applyAlignment="1" applyProtection="1">
      <alignment horizontal="center" vertical="center" wrapText="1"/>
    </xf>
    <xf numFmtId="0" fontId="2" fillId="0" borderId="30" xfId="1" applyBorder="1" applyAlignment="1" applyProtection="1">
      <alignment horizontal="center" vertical="center"/>
    </xf>
    <xf numFmtId="0" fontId="17" fillId="15" borderId="12" xfId="1" applyFont="1" applyFill="1" applyBorder="1" applyAlignment="1" applyProtection="1">
      <alignment horizontal="center"/>
      <protection locked="0"/>
    </xf>
    <xf numFmtId="0" fontId="17" fillId="15" borderId="0" xfId="1" applyFont="1" applyFill="1" applyBorder="1" applyAlignment="1" applyProtection="1">
      <alignment horizontal="center"/>
      <protection locked="0"/>
    </xf>
    <xf numFmtId="0" fontId="17" fillId="15" borderId="13" xfId="1" applyFont="1" applyFill="1" applyBorder="1" applyAlignment="1" applyProtection="1">
      <alignment horizontal="center"/>
      <protection locked="0"/>
    </xf>
    <xf numFmtId="0" fontId="17" fillId="15" borderId="21" xfId="1" applyFont="1" applyFill="1" applyBorder="1" applyAlignment="1" applyProtection="1">
      <alignment horizontal="center"/>
      <protection locked="0"/>
    </xf>
    <xf numFmtId="0" fontId="17" fillId="15" borderId="22" xfId="1" applyFont="1" applyFill="1" applyBorder="1" applyAlignment="1" applyProtection="1">
      <alignment horizontal="center"/>
      <protection locked="0"/>
    </xf>
    <xf numFmtId="0" fontId="17" fillId="15" borderId="23" xfId="1" applyFont="1" applyFill="1" applyBorder="1" applyAlignment="1" applyProtection="1">
      <alignment horizontal="center"/>
      <protection locked="0"/>
    </xf>
    <xf numFmtId="0" fontId="18" fillId="0" borderId="27" xfId="1" applyFont="1" applyBorder="1" applyAlignment="1" applyProtection="1">
      <alignment horizontal="center" vertical="center"/>
    </xf>
    <xf numFmtId="0" fontId="19" fillId="0" borderId="27" xfId="1" applyFont="1" applyBorder="1" applyAlignment="1" applyProtection="1">
      <alignment horizontal="center" vertical="center"/>
    </xf>
    <xf numFmtId="1" fontId="10" fillId="16" borderId="22" xfId="1" applyNumberFormat="1" applyFont="1" applyFill="1" applyBorder="1" applyAlignment="1" applyProtection="1">
      <alignment horizontal="center" vertical="center"/>
    </xf>
    <xf numFmtId="166" fontId="11" fillId="18" borderId="22" xfId="1" applyNumberFormat="1" applyFont="1" applyFill="1" applyBorder="1" applyAlignment="1" applyProtection="1">
      <alignment horizontal="center" vertical="center" wrapText="1"/>
    </xf>
    <xf numFmtId="166" fontId="11" fillId="18" borderId="23" xfId="1" applyNumberFormat="1" applyFont="1" applyFill="1" applyBorder="1" applyAlignment="1" applyProtection="1">
      <alignment horizontal="center" vertical="center" wrapText="1"/>
    </xf>
    <xf numFmtId="166" fontId="12" fillId="19" borderId="18" xfId="1" applyNumberFormat="1" applyFont="1" applyFill="1" applyBorder="1" applyAlignment="1" applyProtection="1">
      <alignment horizontal="center" vertical="center"/>
      <protection locked="0"/>
    </xf>
    <xf numFmtId="166" fontId="12" fillId="19" borderId="19" xfId="1" applyNumberFormat="1" applyFont="1" applyFill="1" applyBorder="1" applyAlignment="1" applyProtection="1">
      <alignment horizontal="center" vertical="center"/>
      <protection locked="0"/>
    </xf>
    <xf numFmtId="0" fontId="13" fillId="15" borderId="24" xfId="1" applyFont="1" applyFill="1" applyBorder="1" applyAlignment="1" applyProtection="1">
      <alignment horizontal="center" vertical="center"/>
    </xf>
    <xf numFmtId="0" fontId="13" fillId="15" borderId="25" xfId="1" applyFont="1" applyFill="1" applyBorder="1" applyAlignment="1" applyProtection="1">
      <alignment horizontal="center" vertical="center"/>
    </xf>
    <xf numFmtId="0" fontId="13" fillId="15" borderId="26" xfId="1" applyFont="1" applyFill="1" applyBorder="1" applyAlignment="1" applyProtection="1">
      <alignment horizontal="center" vertical="center"/>
    </xf>
    <xf numFmtId="0" fontId="13" fillId="15" borderId="12" xfId="1" applyFont="1" applyFill="1" applyBorder="1" applyAlignment="1" applyProtection="1">
      <alignment horizontal="center" vertical="center"/>
    </xf>
    <xf numFmtId="0" fontId="13" fillId="15" borderId="0" xfId="1" applyFont="1" applyFill="1" applyBorder="1" applyAlignment="1" applyProtection="1">
      <alignment horizontal="center" vertical="center"/>
    </xf>
    <xf numFmtId="0" fontId="13" fillId="15" borderId="13" xfId="1" applyFont="1" applyFill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right" vertical="center"/>
    </xf>
    <xf numFmtId="0" fontId="15" fillId="0" borderId="13" xfId="1" applyFont="1" applyBorder="1" applyAlignment="1" applyProtection="1">
      <alignment horizontal="right" vertical="center"/>
    </xf>
    <xf numFmtId="0" fontId="15" fillId="0" borderId="22" xfId="1" applyFont="1" applyBorder="1" applyAlignment="1" applyProtection="1">
      <alignment horizontal="right" vertical="center"/>
    </xf>
    <xf numFmtId="0" fontId="15" fillId="0" borderId="23" xfId="1" applyFont="1" applyBorder="1" applyAlignment="1" applyProtection="1">
      <alignment horizontal="right" vertical="center"/>
    </xf>
    <xf numFmtId="0" fontId="16" fillId="0" borderId="24" xfId="1" applyFont="1" applyBorder="1" applyAlignment="1" applyProtection="1">
      <alignment horizontal="center" vertical="center"/>
    </xf>
    <xf numFmtId="0" fontId="16" fillId="0" borderId="26" xfId="1" applyFont="1" applyBorder="1" applyAlignment="1" applyProtection="1">
      <alignment horizontal="center" vertical="center"/>
    </xf>
    <xf numFmtId="0" fontId="16" fillId="0" borderId="21" xfId="1" applyFont="1" applyBorder="1" applyAlignment="1" applyProtection="1">
      <alignment horizontal="center" vertical="center"/>
    </xf>
    <xf numFmtId="0" fontId="16" fillId="0" borderId="23" xfId="1" applyFont="1" applyBorder="1" applyAlignment="1" applyProtection="1">
      <alignment horizontal="center" vertical="center"/>
    </xf>
    <xf numFmtId="0" fontId="10" fillId="16" borderId="12" xfId="1" applyFont="1" applyFill="1" applyBorder="1" applyAlignment="1" applyProtection="1">
      <alignment horizontal="right" vertical="center"/>
    </xf>
    <xf numFmtId="0" fontId="10" fillId="16" borderId="0" xfId="1" applyFont="1" applyFill="1" applyBorder="1" applyAlignment="1" applyProtection="1">
      <alignment horizontal="right" vertical="center"/>
    </xf>
    <xf numFmtId="0" fontId="10" fillId="16" borderId="0" xfId="1" applyFont="1" applyFill="1" applyBorder="1" applyAlignment="1" applyProtection="1">
      <alignment horizontal="left" vertical="center"/>
    </xf>
    <xf numFmtId="165" fontId="11" fillId="18" borderId="14" xfId="1" applyNumberFormat="1" applyFont="1" applyFill="1" applyBorder="1" applyAlignment="1" applyProtection="1">
      <alignment horizontal="center" vertical="center"/>
    </xf>
    <xf numFmtId="165" fontId="11" fillId="18" borderId="15" xfId="1" applyNumberFormat="1" applyFont="1" applyFill="1" applyBorder="1" applyAlignment="1" applyProtection="1">
      <alignment horizontal="center" vertical="center"/>
    </xf>
    <xf numFmtId="165" fontId="11" fillId="18" borderId="12" xfId="1" applyNumberFormat="1" applyFont="1" applyFill="1" applyBorder="1" applyAlignment="1" applyProtection="1">
      <alignment horizontal="center" vertical="center"/>
    </xf>
    <xf numFmtId="165" fontId="11" fillId="18" borderId="0" xfId="1" applyNumberFormat="1" applyFont="1" applyFill="1" applyBorder="1" applyAlignment="1" applyProtection="1">
      <alignment horizontal="center" vertical="center"/>
    </xf>
    <xf numFmtId="165" fontId="11" fillId="18" borderId="21" xfId="1" applyNumberFormat="1" applyFont="1" applyFill="1" applyBorder="1" applyAlignment="1" applyProtection="1">
      <alignment horizontal="center" vertical="center"/>
    </xf>
    <xf numFmtId="165" fontId="11" fillId="18" borderId="22" xfId="1" applyNumberFormat="1" applyFont="1" applyFill="1" applyBorder="1" applyAlignment="1" applyProtection="1">
      <alignment horizontal="center" vertical="center"/>
    </xf>
    <xf numFmtId="166" fontId="11" fillId="18" borderId="15" xfId="1" applyNumberFormat="1" applyFont="1" applyFill="1" applyBorder="1" applyAlignment="1" applyProtection="1">
      <alignment horizontal="center" vertical="center" wrapText="1"/>
    </xf>
    <xf numFmtId="166" fontId="11" fillId="18" borderId="16" xfId="1" applyNumberFormat="1" applyFont="1" applyFill="1" applyBorder="1" applyAlignment="1" applyProtection="1">
      <alignment horizontal="center" vertical="center" wrapText="1"/>
    </xf>
    <xf numFmtId="0" fontId="10" fillId="16" borderId="12" xfId="1" applyFont="1" applyFill="1" applyBorder="1" applyAlignment="1" applyProtection="1">
      <alignment horizontal="center" vertical="center"/>
    </xf>
    <xf numFmtId="0" fontId="10" fillId="16" borderId="0" xfId="1" applyFont="1" applyFill="1" applyBorder="1" applyAlignment="1" applyProtection="1">
      <alignment horizontal="center" vertical="center"/>
    </xf>
    <xf numFmtId="0" fontId="10" fillId="16" borderId="13" xfId="1" applyFont="1" applyFill="1" applyBorder="1" applyAlignment="1" applyProtection="1">
      <alignment horizontal="center" vertical="center"/>
    </xf>
    <xf numFmtId="166" fontId="11" fillId="18" borderId="18" xfId="1" applyNumberFormat="1" applyFont="1" applyFill="1" applyBorder="1" applyAlignment="1" applyProtection="1">
      <alignment horizontal="center" vertical="center" wrapText="1"/>
    </xf>
    <xf numFmtId="166" fontId="11" fillId="18" borderId="20" xfId="1" applyNumberFormat="1" applyFont="1" applyFill="1" applyBorder="1" applyAlignment="1" applyProtection="1">
      <alignment horizontal="center" vertical="center" wrapText="1"/>
    </xf>
    <xf numFmtId="0" fontId="4" fillId="15" borderId="2" xfId="1" applyFont="1" applyFill="1" applyBorder="1" applyAlignment="1" applyProtection="1">
      <alignment horizontal="center" vertical="center"/>
      <protection locked="0"/>
    </xf>
    <xf numFmtId="0" fontId="4" fillId="15" borderId="3" xfId="1" applyFont="1" applyFill="1" applyBorder="1" applyAlignment="1" applyProtection="1">
      <alignment horizontal="center" vertical="center"/>
      <protection locked="0"/>
    </xf>
    <xf numFmtId="0" fontId="4" fillId="15" borderId="3" xfId="1" applyFont="1" applyFill="1" applyBorder="1" applyAlignment="1" applyProtection="1">
      <alignment horizontal="center" vertical="center"/>
    </xf>
    <xf numFmtId="0" fontId="4" fillId="15" borderId="4" xfId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0" fontId="7" fillId="16" borderId="5" xfId="1" applyFont="1" applyFill="1" applyBorder="1" applyAlignment="1" applyProtection="1">
      <alignment horizontal="right" vertical="center"/>
    </xf>
    <xf numFmtId="0" fontId="7" fillId="16" borderId="6" xfId="1" applyFont="1" applyFill="1" applyBorder="1" applyAlignment="1" applyProtection="1">
      <alignment horizontal="right" vertical="center"/>
    </xf>
    <xf numFmtId="0" fontId="8" fillId="16" borderId="6" xfId="1" applyFont="1" applyFill="1" applyBorder="1" applyAlignment="1" applyProtection="1">
      <alignment horizontal="center" vertical="center"/>
    </xf>
    <xf numFmtId="0" fontId="8" fillId="16" borderId="7" xfId="1" applyFont="1" applyFill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horizontal="center" vertical="center"/>
    </xf>
    <xf numFmtId="0" fontId="2" fillId="0" borderId="9" xfId="1" applyFont="1" applyBorder="1" applyAlignment="1" applyProtection="1">
      <alignment horizontal="center" vertical="center"/>
    </xf>
    <xf numFmtId="164" fontId="9" fillId="17" borderId="9" xfId="1" applyNumberFormat="1" applyFont="1" applyFill="1" applyBorder="1" applyAlignment="1" applyProtection="1">
      <alignment horizontal="center" vertical="center"/>
    </xf>
    <xf numFmtId="164" fontId="9" fillId="17" borderId="10" xfId="1" applyNumberFormat="1" applyFont="1" applyFill="1" applyBorder="1" applyAlignment="1" applyProtection="1">
      <alignment horizontal="center" vertical="center"/>
    </xf>
  </cellXfs>
  <cellStyles count="377">
    <cellStyle name="20% - Accent1 2" xfId="4"/>
    <cellStyle name="20% - Accent1 2 2" xfId="5"/>
    <cellStyle name="20% - Accent1 2 2 2" xfId="6"/>
    <cellStyle name="20% - Accent1 2 2 2 2" xfId="7"/>
    <cellStyle name="20% - Accent1 2 2 3" xfId="8"/>
    <cellStyle name="20% - Accent1 2 3" xfId="9"/>
    <cellStyle name="20% - Accent1 2 3 2" xfId="10"/>
    <cellStyle name="20% - Accent1 2 4" xfId="11"/>
    <cellStyle name="20% - Accent1 3" xfId="12"/>
    <cellStyle name="20% - Accent1 3 2" xfId="13"/>
    <cellStyle name="20% - Accent1 3 2 2" xfId="14"/>
    <cellStyle name="20% - Accent1 3 3" xfId="15"/>
    <cellStyle name="20% - Accent1 4" xfId="16"/>
    <cellStyle name="20% - Accent1 4 2" xfId="17"/>
    <cellStyle name="20% - Accent1 4 2 2" xfId="18"/>
    <cellStyle name="20% - Accent1 4 3" xfId="19"/>
    <cellStyle name="20% - Accent1 5" xfId="20"/>
    <cellStyle name="20% - Accent1 5 2" xfId="21"/>
    <cellStyle name="20% - Accent2 2" xfId="22"/>
    <cellStyle name="20% - Accent2 2 2" xfId="23"/>
    <cellStyle name="20% - Accent2 2 2 2" xfId="24"/>
    <cellStyle name="20% - Accent2 2 2 2 2" xfId="25"/>
    <cellStyle name="20% - Accent2 2 2 3" xfId="26"/>
    <cellStyle name="20% - Accent2 2 3" xfId="27"/>
    <cellStyle name="20% - Accent2 2 3 2" xfId="28"/>
    <cellStyle name="20% - Accent2 2 4" xfId="29"/>
    <cellStyle name="20% - Accent2 3" xfId="30"/>
    <cellStyle name="20% - Accent2 3 2" xfId="31"/>
    <cellStyle name="20% - Accent2 3 2 2" xfId="32"/>
    <cellStyle name="20% - Accent2 3 3" xfId="33"/>
    <cellStyle name="20% - Accent2 4" xfId="34"/>
    <cellStyle name="20% - Accent2 4 2" xfId="35"/>
    <cellStyle name="20% - Accent2 4 2 2" xfId="36"/>
    <cellStyle name="20% - Accent2 4 3" xfId="37"/>
    <cellStyle name="20% - Accent2 5" xfId="38"/>
    <cellStyle name="20% - Accent2 5 2" xfId="39"/>
    <cellStyle name="20% - Accent3 2" xfId="40"/>
    <cellStyle name="20% - Accent3 2 2" xfId="41"/>
    <cellStyle name="20% - Accent3 2 2 2" xfId="42"/>
    <cellStyle name="20% - Accent3 2 2 2 2" xfId="43"/>
    <cellStyle name="20% - Accent3 2 2 3" xfId="44"/>
    <cellStyle name="20% - Accent3 2 3" xfId="45"/>
    <cellStyle name="20% - Accent3 2 3 2" xfId="46"/>
    <cellStyle name="20% - Accent3 2 4" xfId="47"/>
    <cellStyle name="20% - Accent3 3" xfId="48"/>
    <cellStyle name="20% - Accent3 3 2" xfId="49"/>
    <cellStyle name="20% - Accent3 3 2 2" xfId="50"/>
    <cellStyle name="20% - Accent3 3 3" xfId="51"/>
    <cellStyle name="20% - Accent3 4" xfId="52"/>
    <cellStyle name="20% - Accent3 4 2" xfId="53"/>
    <cellStyle name="20% - Accent3 4 2 2" xfId="54"/>
    <cellStyle name="20% - Accent3 4 3" xfId="55"/>
    <cellStyle name="20% - Accent3 5" xfId="56"/>
    <cellStyle name="20% - Accent3 5 2" xfId="57"/>
    <cellStyle name="20% - Accent4 2" xfId="58"/>
    <cellStyle name="20% - Accent4 2 2" xfId="59"/>
    <cellStyle name="20% - Accent4 2 2 2" xfId="60"/>
    <cellStyle name="20% - Accent4 2 2 2 2" xfId="61"/>
    <cellStyle name="20% - Accent4 2 2 3" xfId="62"/>
    <cellStyle name="20% - Accent4 2 3" xfId="63"/>
    <cellStyle name="20% - Accent4 2 3 2" xfId="64"/>
    <cellStyle name="20% - Accent4 2 4" xfId="65"/>
    <cellStyle name="20% - Accent4 3" xfId="66"/>
    <cellStyle name="20% - Accent4 3 2" xfId="67"/>
    <cellStyle name="20% - Accent4 3 2 2" xfId="68"/>
    <cellStyle name="20% - Accent4 3 3" xfId="69"/>
    <cellStyle name="20% - Accent4 4" xfId="70"/>
    <cellStyle name="20% - Accent4 4 2" xfId="71"/>
    <cellStyle name="20% - Accent4 4 2 2" xfId="72"/>
    <cellStyle name="20% - Accent4 4 3" xfId="73"/>
    <cellStyle name="20% - Accent4 5" xfId="74"/>
    <cellStyle name="20% - Accent4 5 2" xfId="75"/>
    <cellStyle name="20% - Accent5 2" xfId="76"/>
    <cellStyle name="20% - Accent5 2 2" xfId="77"/>
    <cellStyle name="20% - Accent5 2 2 2" xfId="78"/>
    <cellStyle name="20% - Accent5 2 2 2 2" xfId="79"/>
    <cellStyle name="20% - Accent5 2 2 3" xfId="80"/>
    <cellStyle name="20% - Accent5 2 3" xfId="81"/>
    <cellStyle name="20% - Accent5 2 3 2" xfId="82"/>
    <cellStyle name="20% - Accent5 2 4" xfId="83"/>
    <cellStyle name="20% - Accent5 3" xfId="84"/>
    <cellStyle name="20% - Accent5 3 2" xfId="85"/>
    <cellStyle name="20% - Accent5 3 2 2" xfId="86"/>
    <cellStyle name="20% - Accent5 3 3" xfId="87"/>
    <cellStyle name="20% - Accent5 4" xfId="88"/>
    <cellStyle name="20% - Accent5 4 2" xfId="89"/>
    <cellStyle name="20% - Accent5 4 2 2" xfId="90"/>
    <cellStyle name="20% - Accent5 4 3" xfId="91"/>
    <cellStyle name="20% - Accent5 5" xfId="92"/>
    <cellStyle name="20% - Accent5 5 2" xfId="93"/>
    <cellStyle name="20% - Accent6 2" xfId="94"/>
    <cellStyle name="20% - Accent6 2 2" xfId="95"/>
    <cellStyle name="20% - Accent6 2 2 2" xfId="96"/>
    <cellStyle name="20% - Accent6 2 2 2 2" xfId="97"/>
    <cellStyle name="20% - Accent6 2 2 3" xfId="98"/>
    <cellStyle name="20% - Accent6 2 3" xfId="99"/>
    <cellStyle name="20% - Accent6 2 3 2" xfId="100"/>
    <cellStyle name="20% - Accent6 2 4" xfId="101"/>
    <cellStyle name="20% - Accent6 3" xfId="102"/>
    <cellStyle name="20% - Accent6 3 2" xfId="103"/>
    <cellStyle name="20% - Accent6 3 2 2" xfId="104"/>
    <cellStyle name="20% - Accent6 3 3" xfId="105"/>
    <cellStyle name="20% - Accent6 4" xfId="106"/>
    <cellStyle name="20% - Accent6 4 2" xfId="107"/>
    <cellStyle name="20% - Accent6 4 2 2" xfId="108"/>
    <cellStyle name="20% - Accent6 4 3" xfId="109"/>
    <cellStyle name="20% - Accent6 5" xfId="110"/>
    <cellStyle name="20% - Accent6 5 2" xfId="111"/>
    <cellStyle name="40% - Accent1 2" xfId="112"/>
    <cellStyle name="40% - Accent1 2 2" xfId="113"/>
    <cellStyle name="40% - Accent1 2 2 2" xfId="114"/>
    <cellStyle name="40% - Accent1 2 2 2 2" xfId="115"/>
    <cellStyle name="40% - Accent1 2 2 3" xfId="116"/>
    <cellStyle name="40% - Accent1 2 3" xfId="117"/>
    <cellStyle name="40% - Accent1 2 3 2" xfId="118"/>
    <cellStyle name="40% - Accent1 2 4" xfId="119"/>
    <cellStyle name="40% - Accent1 3" xfId="120"/>
    <cellStyle name="40% - Accent1 3 2" xfId="121"/>
    <cellStyle name="40% - Accent1 3 2 2" xfId="122"/>
    <cellStyle name="40% - Accent1 3 3" xfId="123"/>
    <cellStyle name="40% - Accent1 4" xfId="124"/>
    <cellStyle name="40% - Accent1 4 2" xfId="125"/>
    <cellStyle name="40% - Accent1 4 2 2" xfId="126"/>
    <cellStyle name="40% - Accent1 4 3" xfId="127"/>
    <cellStyle name="40% - Accent1 5" xfId="128"/>
    <cellStyle name="40% - Accent1 5 2" xfId="129"/>
    <cellStyle name="40% - Accent2 2" xfId="130"/>
    <cellStyle name="40% - Accent2 2 2" xfId="131"/>
    <cellStyle name="40% - Accent2 2 2 2" xfId="132"/>
    <cellStyle name="40% - Accent2 2 2 2 2" xfId="133"/>
    <cellStyle name="40% - Accent2 2 2 3" xfId="134"/>
    <cellStyle name="40% - Accent2 2 3" xfId="135"/>
    <cellStyle name="40% - Accent2 2 3 2" xfId="136"/>
    <cellStyle name="40% - Accent2 2 4" xfId="137"/>
    <cellStyle name="40% - Accent2 3" xfId="138"/>
    <cellStyle name="40% - Accent2 3 2" xfId="139"/>
    <cellStyle name="40% - Accent2 3 2 2" xfId="140"/>
    <cellStyle name="40% - Accent2 3 3" xfId="141"/>
    <cellStyle name="40% - Accent2 4" xfId="142"/>
    <cellStyle name="40% - Accent2 4 2" xfId="143"/>
    <cellStyle name="40% - Accent2 4 2 2" xfId="144"/>
    <cellStyle name="40% - Accent2 4 3" xfId="145"/>
    <cellStyle name="40% - Accent2 5" xfId="146"/>
    <cellStyle name="40% - Accent2 5 2" xfId="147"/>
    <cellStyle name="40% - Accent3 2" xfId="148"/>
    <cellStyle name="40% - Accent3 2 2" xfId="149"/>
    <cellStyle name="40% - Accent3 2 2 2" xfId="150"/>
    <cellStyle name="40% - Accent3 2 2 2 2" xfId="151"/>
    <cellStyle name="40% - Accent3 2 2 3" xfId="152"/>
    <cellStyle name="40% - Accent3 2 3" xfId="153"/>
    <cellStyle name="40% - Accent3 2 3 2" xfId="154"/>
    <cellStyle name="40% - Accent3 2 4" xfId="155"/>
    <cellStyle name="40% - Accent3 3" xfId="156"/>
    <cellStyle name="40% - Accent3 3 2" xfId="157"/>
    <cellStyle name="40% - Accent3 3 2 2" xfId="158"/>
    <cellStyle name="40% - Accent3 3 3" xfId="159"/>
    <cellStyle name="40% - Accent3 4" xfId="160"/>
    <cellStyle name="40% - Accent3 4 2" xfId="161"/>
    <cellStyle name="40% - Accent3 4 2 2" xfId="162"/>
    <cellStyle name="40% - Accent3 4 3" xfId="163"/>
    <cellStyle name="40% - Accent3 5" xfId="164"/>
    <cellStyle name="40% - Accent3 5 2" xfId="165"/>
    <cellStyle name="40% - Accent4 2" xfId="166"/>
    <cellStyle name="40% - Accent4 2 2" xfId="167"/>
    <cellStyle name="40% - Accent4 2 2 2" xfId="168"/>
    <cellStyle name="40% - Accent4 2 2 2 2" xfId="169"/>
    <cellStyle name="40% - Accent4 2 2 3" xfId="170"/>
    <cellStyle name="40% - Accent4 2 3" xfId="171"/>
    <cellStyle name="40% - Accent4 2 3 2" xfId="172"/>
    <cellStyle name="40% - Accent4 2 4" xfId="173"/>
    <cellStyle name="40% - Accent4 3" xfId="174"/>
    <cellStyle name="40% - Accent4 3 2" xfId="175"/>
    <cellStyle name="40% - Accent4 3 2 2" xfId="176"/>
    <cellStyle name="40% - Accent4 3 3" xfId="177"/>
    <cellStyle name="40% - Accent4 4" xfId="178"/>
    <cellStyle name="40% - Accent4 4 2" xfId="179"/>
    <cellStyle name="40% - Accent4 4 2 2" xfId="180"/>
    <cellStyle name="40% - Accent4 4 3" xfId="181"/>
    <cellStyle name="40% - Accent4 5" xfId="182"/>
    <cellStyle name="40% - Accent4 5 2" xfId="183"/>
    <cellStyle name="40% - Accent5 2" xfId="184"/>
    <cellStyle name="40% - Accent5 2 2" xfId="185"/>
    <cellStyle name="40% - Accent5 2 2 2" xfId="186"/>
    <cellStyle name="40% - Accent5 2 2 2 2" xfId="187"/>
    <cellStyle name="40% - Accent5 2 2 3" xfId="188"/>
    <cellStyle name="40% - Accent5 2 3" xfId="189"/>
    <cellStyle name="40% - Accent5 2 3 2" xfId="190"/>
    <cellStyle name="40% - Accent5 2 4" xfId="191"/>
    <cellStyle name="40% - Accent5 3" xfId="192"/>
    <cellStyle name="40% - Accent5 3 2" xfId="193"/>
    <cellStyle name="40% - Accent5 3 2 2" xfId="194"/>
    <cellStyle name="40% - Accent5 3 3" xfId="195"/>
    <cellStyle name="40% - Accent5 4" xfId="196"/>
    <cellStyle name="40% - Accent5 4 2" xfId="197"/>
    <cellStyle name="40% - Accent5 4 2 2" xfId="198"/>
    <cellStyle name="40% - Accent5 4 3" xfId="199"/>
    <cellStyle name="40% - Accent5 5" xfId="200"/>
    <cellStyle name="40% - Accent5 5 2" xfId="201"/>
    <cellStyle name="40% - Accent6 2" xfId="202"/>
    <cellStyle name="40% - Accent6 2 2" xfId="203"/>
    <cellStyle name="40% - Accent6 2 2 2" xfId="204"/>
    <cellStyle name="40% - Accent6 2 2 2 2" xfId="205"/>
    <cellStyle name="40% - Accent6 2 2 3" xfId="206"/>
    <cellStyle name="40% - Accent6 2 3" xfId="207"/>
    <cellStyle name="40% - Accent6 2 3 2" xfId="208"/>
    <cellStyle name="40% - Accent6 2 4" xfId="209"/>
    <cellStyle name="40% - Accent6 3" xfId="210"/>
    <cellStyle name="40% - Accent6 3 2" xfId="211"/>
    <cellStyle name="40% - Accent6 3 2 2" xfId="212"/>
    <cellStyle name="40% - Accent6 3 3" xfId="213"/>
    <cellStyle name="40% - Accent6 4" xfId="214"/>
    <cellStyle name="40% - Accent6 4 2" xfId="215"/>
    <cellStyle name="40% - Accent6 4 2 2" xfId="216"/>
    <cellStyle name="40% - Accent6 4 3" xfId="217"/>
    <cellStyle name="40% - Accent6 5" xfId="218"/>
    <cellStyle name="40% - Accent6 5 2" xfId="219"/>
    <cellStyle name="Excel Built-in Normal" xfId="220"/>
    <cellStyle name="Excel Built-in Normal 1" xfId="221"/>
    <cellStyle name="Hyperlink 2" xfId="222"/>
    <cellStyle name="Hyperlink 2 2" xfId="223"/>
    <cellStyle name="Hyperlink 3" xfId="224"/>
    <cellStyle name="Hyperlink 4" xfId="225"/>
    <cellStyle name="Hyperlink 5" xfId="226"/>
    <cellStyle name="Hyperlink 6" xfId="227"/>
    <cellStyle name="Normal 2" xfId="228"/>
    <cellStyle name="Notitie 2" xfId="229"/>
    <cellStyle name="Notitie 2 2" xfId="230"/>
    <cellStyle name="Notitie 2 2 2" xfId="231"/>
    <cellStyle name="Notitie 2 2 2 2" xfId="232"/>
    <cellStyle name="Notitie 2 2 2 2 2" xfId="233"/>
    <cellStyle name="Notitie 2 2 2 3" xfId="234"/>
    <cellStyle name="Notitie 2 2 3" xfId="235"/>
    <cellStyle name="Notitie 2 2 3 2" xfId="236"/>
    <cellStyle name="Notitie 2 2 4" xfId="237"/>
    <cellStyle name="Notitie 2 3" xfId="238"/>
    <cellStyle name="Notitie 2 3 2" xfId="239"/>
    <cellStyle name="Notitie 2 3 2 2" xfId="240"/>
    <cellStyle name="Notitie 2 3 3" xfId="241"/>
    <cellStyle name="Notitie 2 4" xfId="242"/>
    <cellStyle name="Notitie 2 4 2" xfId="243"/>
    <cellStyle name="Notitie 2 5" xfId="244"/>
    <cellStyle name="Notitie 3" xfId="245"/>
    <cellStyle name="Notitie 3 2" xfId="246"/>
    <cellStyle name="Notitie 3 2 2" xfId="247"/>
    <cellStyle name="Notitie 3 3" xfId="248"/>
    <cellStyle name="Notitie 4" xfId="249"/>
    <cellStyle name="Standaard" xfId="0" builtinId="0"/>
    <cellStyle name="Standaard 10" xfId="250"/>
    <cellStyle name="Standaard 10 2" xfId="251"/>
    <cellStyle name="Standaard 10 2 2" xfId="252"/>
    <cellStyle name="Standaard 10 2 2 2" xfId="253"/>
    <cellStyle name="Standaard 10 2 2 2 2" xfId="254"/>
    <cellStyle name="Standaard 10 2 2 3" xfId="255"/>
    <cellStyle name="Standaard 10 2 3" xfId="256"/>
    <cellStyle name="Standaard 10 2 3 2" xfId="257"/>
    <cellStyle name="Standaard 10 2 4" xfId="258"/>
    <cellStyle name="Standaard 10 3" xfId="259"/>
    <cellStyle name="Standaard 10 4" xfId="260"/>
    <cellStyle name="Standaard 10 4 2" xfId="261"/>
    <cellStyle name="Standaard 10 5" xfId="262"/>
    <cellStyle name="Standaard 11" xfId="263"/>
    <cellStyle name="Standaard 11 2" xfId="264"/>
    <cellStyle name="Standaard 11 2 2" xfId="265"/>
    <cellStyle name="Standaard 11 2 2 2" xfId="266"/>
    <cellStyle name="Standaard 11 2 3" xfId="267"/>
    <cellStyle name="Standaard 11 3" xfId="268"/>
    <cellStyle name="Standaard 11 3 2" xfId="269"/>
    <cellStyle name="Standaard 11 4" xfId="270"/>
    <cellStyle name="Standaard 12" xfId="271"/>
    <cellStyle name="Standaard 12 2" xfId="272"/>
    <cellStyle name="Standaard 12 2 2" xfId="273"/>
    <cellStyle name="Standaard 12 2 2 2" xfId="274"/>
    <cellStyle name="Standaard 12 2 3" xfId="275"/>
    <cellStyle name="Standaard 12 3" xfId="276"/>
    <cellStyle name="Standaard 12 3 2" xfId="277"/>
    <cellStyle name="Standaard 12 4" xfId="278"/>
    <cellStyle name="Standaard 12 5" xfId="279"/>
    <cellStyle name="Standaard 13" xfId="280"/>
    <cellStyle name="Standaard 13 2" xfId="281"/>
    <cellStyle name="Standaard 13 2 2" xfId="282"/>
    <cellStyle name="Standaard 13 3" xfId="283"/>
    <cellStyle name="Standaard 14" xfId="284"/>
    <cellStyle name="Standaard 14 2" xfId="285"/>
    <cellStyle name="Standaard 14 2 2" xfId="286"/>
    <cellStyle name="Standaard 14 3" xfId="287"/>
    <cellStyle name="Standaard 15" xfId="288"/>
    <cellStyle name="Standaard 15 2" xfId="289"/>
    <cellStyle name="Standaard 16" xfId="290"/>
    <cellStyle name="Standaard 16 2" xfId="291"/>
    <cellStyle name="Standaard 17" xfId="2"/>
    <cellStyle name="Standaard 18" xfId="292"/>
    <cellStyle name="Standaard 19" xfId="293"/>
    <cellStyle name="Standaard 2" xfId="294"/>
    <cellStyle name="Standaard 2 2" xfId="295"/>
    <cellStyle name="Standaard 2 2 2" xfId="296"/>
    <cellStyle name="Standaard 2 3" xfId="297"/>
    <cellStyle name="Standaard 2 3 2" xfId="298"/>
    <cellStyle name="Standaard 2 3 3" xfId="299"/>
    <cellStyle name="Standaard 2 3 3 2" xfId="300"/>
    <cellStyle name="Standaard 2 3 3 2 2" xfId="301"/>
    <cellStyle name="Standaard 2 3 3 2 2 2" xfId="302"/>
    <cellStyle name="Standaard 2 3 3 2 3" xfId="303"/>
    <cellStyle name="Standaard 2 3 3 3" xfId="304"/>
    <cellStyle name="Standaard 2 3 3 3 2" xfId="305"/>
    <cellStyle name="Standaard 2 3 3 4" xfId="306"/>
    <cellStyle name="Standaard 2 3 4" xfId="307"/>
    <cellStyle name="Standaard 2 3 4 2" xfId="308"/>
    <cellStyle name="Standaard 2 3 4 2 2" xfId="309"/>
    <cellStyle name="Standaard 2 3 4 3" xfId="310"/>
    <cellStyle name="Standaard 2 3 5" xfId="1"/>
    <cellStyle name="Standaard 2 3 6" xfId="311"/>
    <cellStyle name="Standaard 2 3 6 2" xfId="312"/>
    <cellStyle name="Standaard 2 4" xfId="313"/>
    <cellStyle name="Standaard 2 4 2" xfId="314"/>
    <cellStyle name="Standaard 2 5" xfId="315"/>
    <cellStyle name="Standaard 2 6" xfId="316"/>
    <cellStyle name="Standaard 20" xfId="3"/>
    <cellStyle name="Standaard 3" xfId="317"/>
    <cellStyle name="Standaard 3 2" xfId="318"/>
    <cellStyle name="Standaard 3 3" xfId="319"/>
    <cellStyle name="Standaard 4" xfId="320"/>
    <cellStyle name="Standaard 4 2" xfId="321"/>
    <cellStyle name="Standaard 4 2 2" xfId="322"/>
    <cellStyle name="Standaard 4 2 2 2" xfId="323"/>
    <cellStyle name="Standaard 4 2 2 2 2" xfId="324"/>
    <cellStyle name="Standaard 4 2 2 2 2 2" xfId="325"/>
    <cellStyle name="Standaard 4 2 2 2 3" xfId="326"/>
    <cellStyle name="Standaard 4 2 2 3" xfId="327"/>
    <cellStyle name="Standaard 4 2 2 3 2" xfId="328"/>
    <cellStyle name="Standaard 4 2 2 4" xfId="329"/>
    <cellStyle name="Standaard 4 2 3" xfId="330"/>
    <cellStyle name="Standaard 4 2 3 2" xfId="331"/>
    <cellStyle name="Standaard 4 2 3 2 2" xfId="332"/>
    <cellStyle name="Standaard 4 2 3 3" xfId="333"/>
    <cellStyle name="Standaard 4 2 4" xfId="334"/>
    <cellStyle name="Standaard 4 2 4 2" xfId="335"/>
    <cellStyle name="Standaard 4 2 5" xfId="336"/>
    <cellStyle name="Standaard 4 3" xfId="337"/>
    <cellStyle name="Standaard 4 3 2" xfId="338"/>
    <cellStyle name="Standaard 4 4" xfId="339"/>
    <cellStyle name="Standaard 4 4 2" xfId="340"/>
    <cellStyle name="Standaard 4 5" xfId="341"/>
    <cellStyle name="Standaard 4 6" xfId="342"/>
    <cellStyle name="Standaard 5" xfId="343"/>
    <cellStyle name="Standaard 6" xfId="344"/>
    <cellStyle name="Standaard 6 2" xfId="345"/>
    <cellStyle name="Standaard 6 3" xfId="346"/>
    <cellStyle name="Standaard 7" xfId="347"/>
    <cellStyle name="Standaard 7 2" xfId="348"/>
    <cellStyle name="Standaard 7 2 2" xfId="349"/>
    <cellStyle name="Standaard 7 2 2 2" xfId="350"/>
    <cellStyle name="Standaard 7 2 2 2 2" xfId="351"/>
    <cellStyle name="Standaard 7 2 2 3" xfId="352"/>
    <cellStyle name="Standaard 7 2 3" xfId="353"/>
    <cellStyle name="Standaard 7 2 3 2" xfId="354"/>
    <cellStyle name="Standaard 7 2 4" xfId="355"/>
    <cellStyle name="Standaard 7 3" xfId="356"/>
    <cellStyle name="Standaard 7 3 2" xfId="357"/>
    <cellStyle name="Standaard 7 3 2 2" xfId="358"/>
    <cellStyle name="Standaard 7 3 3" xfId="359"/>
    <cellStyle name="Standaard 7 4" xfId="360"/>
    <cellStyle name="Standaard 7 4 2" xfId="361"/>
    <cellStyle name="Standaard 7 5" xfId="362"/>
    <cellStyle name="Standaard 8" xfId="363"/>
    <cellStyle name="Standaard 8 2" xfId="364"/>
    <cellStyle name="Standaard 8 2 2" xfId="365"/>
    <cellStyle name="Standaard 8 2 2 2" xfId="366"/>
    <cellStyle name="Standaard 8 2 3" xfId="367"/>
    <cellStyle name="Standaard 8 3" xfId="368"/>
    <cellStyle name="Standaard 9" xfId="369"/>
    <cellStyle name="Standaard 9 2" xfId="370"/>
    <cellStyle name="Standaard 9 2 2" xfId="371"/>
    <cellStyle name="Standaard 9 2 2 2" xfId="372"/>
    <cellStyle name="Standaard 9 2 3" xfId="373"/>
    <cellStyle name="Standaard 9 3" xfId="374"/>
    <cellStyle name="Standaard 9 4" xfId="375"/>
    <cellStyle name="Standaard 9 5" xfId="376"/>
  </cellStyles>
  <dxfs count="8">
    <dxf>
      <font>
        <color rgb="FFFF0000"/>
      </font>
      <fill>
        <patternFill>
          <bgColor rgb="FFA7FFFD"/>
        </patternFill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  <dxf>
      <fill>
        <patternFill patternType="lightUp"/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emf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13939</xdr:colOff>
      <xdr:row>44</xdr:row>
      <xdr:rowOff>16212</xdr:rowOff>
    </xdr:from>
    <xdr:to>
      <xdr:col>23</xdr:col>
      <xdr:colOff>186447</xdr:colOff>
      <xdr:row>47</xdr:row>
      <xdr:rowOff>186171</xdr:rowOff>
    </xdr:to>
    <xdr:grpSp>
      <xdr:nvGrpSpPr>
        <xdr:cNvPr id="2" name="Groep 1"/>
        <xdr:cNvGrpSpPr/>
      </xdr:nvGrpSpPr>
      <xdr:grpSpPr>
        <a:xfrm>
          <a:off x="1197760" y="9391533"/>
          <a:ext cx="3125258" cy="782281"/>
          <a:chOff x="1217097" y="9245436"/>
          <a:chExt cx="3145311" cy="771538"/>
        </a:xfrm>
      </xdr:grpSpPr>
      <xdr:pic>
        <xdr:nvPicPr>
          <xdr:cNvPr id="3" name="Afbeelding 2"/>
          <xdr:cNvPicPr/>
        </xdr:nvPicPr>
        <xdr:blipFill>
          <a:blip xmlns:r="http://schemas.openxmlformats.org/officeDocument/2006/relationships" r:embed="rId1" cstate="print"/>
          <a:srcRect l="6231" t="5858" r="12461" b="16736"/>
          <a:stretch>
            <a:fillRect/>
          </a:stretch>
        </xdr:blipFill>
        <xdr:spPr bwMode="auto">
          <a:xfrm>
            <a:off x="1217097" y="9247809"/>
            <a:ext cx="1170878" cy="764201"/>
          </a:xfrm>
          <a:prstGeom prst="rect">
            <a:avLst/>
          </a:prstGeom>
          <a:noFill/>
        </xdr:spPr>
      </xdr:pic>
      <xdr:pic>
        <xdr:nvPicPr>
          <xdr:cNvPr id="4" name="Picture 6" descr="Logo KNBB recht"/>
          <xdr:cNvPicPr/>
        </xdr:nvPicPr>
        <xdr:blipFill>
          <a:blip xmlns:r="http://schemas.openxmlformats.org/officeDocument/2006/relationships" r:embed="rId2" cstate="print"/>
          <a:srcRect l="-542"/>
          <a:stretch>
            <a:fillRect/>
          </a:stretch>
        </xdr:blipFill>
        <xdr:spPr bwMode="auto">
          <a:xfrm>
            <a:off x="3038720" y="9245436"/>
            <a:ext cx="1323688" cy="36886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  <xdr:pic>
        <xdr:nvPicPr>
          <xdr:cNvPr id="5" name="Picture 2" descr="https://knbb-livescore.nl/images/logos/knbb_kvcpk_logo_black.png"/>
          <xdr:cNvPicPr preferRelativeResize="0">
            <a:picLocks noChangeArrowheads="1"/>
          </xdr:cNvPicPr>
        </xdr:nvPicPr>
        <xdr:blipFill>
          <a:blip xmlns:r="http://schemas.openxmlformats.org/officeDocument/2006/relationships" r:embed="rId3" cstate="print"/>
          <a:srcRect l="-607" r="75520" b="-3822"/>
          <a:stretch>
            <a:fillRect/>
          </a:stretch>
        </xdr:blipFill>
        <xdr:spPr bwMode="auto">
          <a:xfrm>
            <a:off x="2391276" y="9253542"/>
            <a:ext cx="646697" cy="759654"/>
          </a:xfrm>
          <a:prstGeom prst="rect">
            <a:avLst/>
          </a:prstGeom>
          <a:noFill/>
        </xdr:spPr>
      </xdr:pic>
      <xdr:pic>
        <xdr:nvPicPr>
          <xdr:cNvPr id="6" name="Picture 6" descr="Logo KNBB recht"/>
          <xdr:cNvPicPr/>
        </xdr:nvPicPr>
        <xdr:blipFill>
          <a:blip xmlns:r="http://schemas.openxmlformats.org/officeDocument/2006/relationships" r:embed="rId4" cstate="print"/>
          <a:srcRect t="53188" r="44248"/>
          <a:stretch>
            <a:fillRect/>
          </a:stretch>
        </xdr:blipFill>
        <xdr:spPr bwMode="auto">
          <a:xfrm>
            <a:off x="3050051" y="9625263"/>
            <a:ext cx="1307751" cy="391711"/>
          </a:xfrm>
          <a:prstGeom prst="rect">
            <a:avLst/>
          </a:prstGeom>
          <a:ln>
            <a:noFill/>
          </a:ln>
          <a:effectLst>
            <a:outerShdw blurRad="292100" dist="139700" dir="2700000" algn="tl" rotWithShape="0">
              <a:srgbClr val="333333">
                <a:alpha val="65000"/>
              </a:srgbClr>
            </a:outerShdw>
          </a:effectLst>
        </xdr:spPr>
      </xdr:pic>
    </xdr:grpSp>
    <xdr:clientData/>
  </xdr:twoCellAnchor>
  <xdr:twoCellAnchor editAs="oneCell">
    <xdr:from>
      <xdr:col>6</xdr:col>
      <xdr:colOff>10026</xdr:colOff>
      <xdr:row>15</xdr:row>
      <xdr:rowOff>240631</xdr:rowOff>
    </xdr:from>
    <xdr:to>
      <xdr:col>8</xdr:col>
      <xdr:colOff>325855</xdr:colOff>
      <xdr:row>20</xdr:row>
      <xdr:rowOff>231320</xdr:rowOff>
    </xdr:to>
    <xdr:pic>
      <xdr:nvPicPr>
        <xdr:cNvPr id="7" name="Afbeelding 6" descr="Tekening van een biljarter.bmp"/>
        <xdr:cNvPicPr preferRelativeResize="0"/>
      </xdr:nvPicPr>
      <xdr:blipFill>
        <a:blip xmlns:r="http://schemas.openxmlformats.org/officeDocument/2006/relationships" r:embed="rId5" cstate="print"/>
        <a:srcRect l="26816" r="10415"/>
        <a:stretch/>
      </xdr:blipFill>
      <xdr:spPr>
        <a:xfrm>
          <a:off x="1038726" y="2669506"/>
          <a:ext cx="696829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6</xdr:col>
      <xdr:colOff>10026</xdr:colOff>
      <xdr:row>29</xdr:row>
      <xdr:rowOff>240631</xdr:rowOff>
    </xdr:from>
    <xdr:to>
      <xdr:col>8</xdr:col>
      <xdr:colOff>325855</xdr:colOff>
      <xdr:row>34</xdr:row>
      <xdr:rowOff>231320</xdr:rowOff>
    </xdr:to>
    <xdr:pic>
      <xdr:nvPicPr>
        <xdr:cNvPr id="8" name="Afbeelding 7" descr="Tekening van een biljarter.bmp"/>
        <xdr:cNvPicPr preferRelativeResize="0"/>
      </xdr:nvPicPr>
      <xdr:blipFill>
        <a:blip xmlns:r="http://schemas.openxmlformats.org/officeDocument/2006/relationships" r:embed="rId5" cstate="print"/>
        <a:srcRect l="26816" r="10415"/>
        <a:stretch/>
      </xdr:blipFill>
      <xdr:spPr>
        <a:xfrm>
          <a:off x="1038726" y="6003256"/>
          <a:ext cx="696829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22</xdr:col>
      <xdr:colOff>10026</xdr:colOff>
      <xdr:row>22</xdr:row>
      <xdr:rowOff>240631</xdr:rowOff>
    </xdr:from>
    <xdr:to>
      <xdr:col>25</xdr:col>
      <xdr:colOff>3686</xdr:colOff>
      <xdr:row>27</xdr:row>
      <xdr:rowOff>231320</xdr:rowOff>
    </xdr:to>
    <xdr:pic>
      <xdr:nvPicPr>
        <xdr:cNvPr id="9" name="Afbeelding 8" descr="Tekening van een biljarter.bmp"/>
        <xdr:cNvPicPr preferRelativeResize="0"/>
      </xdr:nvPicPr>
      <xdr:blipFill>
        <a:blip xmlns:r="http://schemas.openxmlformats.org/officeDocument/2006/relationships" r:embed="rId5" cstate="print"/>
        <a:srcRect l="26816" r="10415"/>
        <a:stretch/>
      </xdr:blipFill>
      <xdr:spPr>
        <a:xfrm>
          <a:off x="3858126" y="4336381"/>
          <a:ext cx="708035" cy="1181314"/>
        </a:xfrm>
        <a:prstGeom prst="rect">
          <a:avLst/>
        </a:prstGeom>
        <a:ln w="9525">
          <a:noFill/>
        </a:ln>
      </xdr:spPr>
    </xdr:pic>
    <xdr:clientData/>
  </xdr:twoCellAnchor>
  <xdr:twoCellAnchor editAs="oneCell">
    <xdr:from>
      <xdr:col>22</xdr:col>
      <xdr:colOff>10026</xdr:colOff>
      <xdr:row>36</xdr:row>
      <xdr:rowOff>240631</xdr:rowOff>
    </xdr:from>
    <xdr:to>
      <xdr:col>25</xdr:col>
      <xdr:colOff>3686</xdr:colOff>
      <xdr:row>41</xdr:row>
      <xdr:rowOff>231320</xdr:rowOff>
    </xdr:to>
    <xdr:pic>
      <xdr:nvPicPr>
        <xdr:cNvPr id="10" name="Afbeelding 9" descr="Tekening van een biljarter.bmp"/>
        <xdr:cNvPicPr preferRelativeResize="0"/>
      </xdr:nvPicPr>
      <xdr:blipFill>
        <a:blip xmlns:r="http://schemas.openxmlformats.org/officeDocument/2006/relationships" r:embed="rId5" cstate="print"/>
        <a:srcRect l="26816" r="10415"/>
        <a:stretch/>
      </xdr:blipFill>
      <xdr:spPr>
        <a:xfrm>
          <a:off x="3858126" y="7670131"/>
          <a:ext cx="708035" cy="1181314"/>
        </a:xfrm>
        <a:prstGeom prst="rect">
          <a:avLst/>
        </a:prstGeom>
        <a:ln w="9525">
          <a:noFill/>
        </a:ln>
      </xdr:spPr>
    </xdr:pic>
    <xdr:clientData/>
  </xdr:twoCellAnchor>
  <xdr:twoCellAnchor>
    <xdr:from>
      <xdr:col>51</xdr:col>
      <xdr:colOff>571500</xdr:colOff>
      <xdr:row>104</xdr:row>
      <xdr:rowOff>190500</xdr:rowOff>
    </xdr:from>
    <xdr:to>
      <xdr:col>52</xdr:col>
      <xdr:colOff>352425</xdr:colOff>
      <xdr:row>104</xdr:row>
      <xdr:rowOff>542925</xdr:rowOff>
    </xdr:to>
    <xdr:sp macro="" textlink="">
      <xdr:nvSpPr>
        <xdr:cNvPr id="11" name="AutoShape 1"/>
        <xdr:cNvSpPr>
          <a:spLocks/>
        </xdr:cNvSpPr>
      </xdr:nvSpPr>
      <xdr:spPr bwMode="auto">
        <a:xfrm>
          <a:off x="18087975" y="20326350"/>
          <a:ext cx="361950" cy="0"/>
        </a:xfrm>
        <a:custGeom>
          <a:avLst/>
          <a:gdLst/>
          <a:ahLst/>
          <a:cxnLst>
            <a:cxn ang="0">
              <a:pos x="612" y="288"/>
            </a:cxn>
            <a:cxn ang="0">
              <a:pos x="0" y="288"/>
            </a:cxn>
            <a:cxn ang="0">
              <a:pos x="0" y="557"/>
            </a:cxn>
            <a:cxn ang="0">
              <a:pos x="612" y="557"/>
            </a:cxn>
            <a:cxn ang="0">
              <a:pos x="612" y="288"/>
            </a:cxn>
            <a:cxn ang="0">
              <a:pos x="612" y="0"/>
            </a:cxn>
            <a:cxn ang="0">
              <a:pos x="0" y="0"/>
            </a:cxn>
            <a:cxn ang="0">
              <a:pos x="0" y="269"/>
            </a:cxn>
            <a:cxn ang="0">
              <a:pos x="612" y="269"/>
            </a:cxn>
            <a:cxn ang="0">
              <a:pos x="612" y="0"/>
            </a:cxn>
          </a:cxnLst>
          <a:rect l="0" t="0" r="r" b="b"/>
          <a:pathLst>
            <a:path w="612" h="557">
              <a:moveTo>
                <a:pt x="612" y="288"/>
              </a:moveTo>
              <a:lnTo>
                <a:pt x="0" y="288"/>
              </a:lnTo>
              <a:lnTo>
                <a:pt x="0" y="557"/>
              </a:lnTo>
              <a:lnTo>
                <a:pt x="612" y="557"/>
              </a:lnTo>
              <a:lnTo>
                <a:pt x="612" y="288"/>
              </a:lnTo>
              <a:close/>
              <a:moveTo>
                <a:pt x="612" y="0"/>
              </a:moveTo>
              <a:lnTo>
                <a:pt x="0" y="0"/>
              </a:lnTo>
              <a:lnTo>
                <a:pt x="0" y="269"/>
              </a:lnTo>
              <a:lnTo>
                <a:pt x="612" y="269"/>
              </a:lnTo>
              <a:lnTo>
                <a:pt x="612" y="0"/>
              </a:lnTo>
              <a:close/>
            </a:path>
          </a:pathLst>
        </a:custGeom>
        <a:solidFill>
          <a:srgbClr val="FFFF00"/>
        </a:solidFill>
        <a:ln w="9525">
          <a:noFill/>
          <a:round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eizoen%202023-2024/Gewest%20NON%20Afd.%202%20(Zuid)_Wedstrijdkalender%20en%20Uitnodigingen%20voor%20VOORWEDSTRIJDEN%20en%20of%20FINALES-Orgineel%202023-2024_%20Versie%204_2023-07-27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 blad"/>
      <sheetName val="Opmerkingen"/>
      <sheetName val="KVC PK inlogcode"/>
      <sheetName val="Inschrijvingen dist.overst."/>
      <sheetName val="WK 23-24-&gt;NON-2"/>
      <sheetName val="WK-NON afd.2-Districten 23-24"/>
      <sheetName val="Doorl. WK NON-2 -&gt; 2027-2028"/>
      <sheetName val="Toewijzing GF aan Dist. 23-24"/>
      <sheetName val="Arb. en Official opgave Distr."/>
      <sheetName val="Lokaliteiten met verenigingen"/>
      <sheetName val="LA-KNBB -&gt; NON  - 24 mrt. 2023"/>
      <sheetName val="LA-KNBB -&gt; NON Arb. 24-3-2023"/>
      <sheetName val="Moyennelijsten competitie"/>
      <sheetName val="Publicatie WK 23-24 -&gt;Twente"/>
      <sheetName val="WK 23-24-&gt;Twente"/>
      <sheetName val="Toegewezen lokaties -&gt;Twente"/>
      <sheetName val="Arbiters toewijzing -&gt; Twente"/>
      <sheetName val="LA-KNBB -&gt; Twente 19 juli 2022"/>
      <sheetName val="Lokaliteiten-&gt; Twente 31-3-2023"/>
      <sheetName val="WK-Nat. en gegevens 2023-2024"/>
      <sheetName val="Aanvr. evenementen 2023-2024"/>
      <sheetName val="WRPK 23-24 Tabel C"/>
      <sheetName val="Invulformulier voorwedstrijd"/>
      <sheetName val="Tellijst Comp. 105 brt."/>
      <sheetName val="Tellijst Comp. 84 brt."/>
      <sheetName val="Tellijst-DVW-DF"/>
      <sheetName val="Tellijst-DVW-DF-Website"/>
      <sheetName val="Tellijst-GVW-GF"/>
      <sheetName val="KVC PK-WK 2023-2024"/>
      <sheetName val="Dagbiljarten-gegevens"/>
      <sheetName val="Overzicht WK Twente"/>
      <sheetName val="Overzicht WK Stedendriehoek"/>
      <sheetName val="Overzicht WK Doetinchem"/>
      <sheetName val="Overzicht WK Berkel en Slinge"/>
      <sheetName val="Overzicht WK Nationaal"/>
      <sheetName val="GF (De Bruijn) Orgineel.."/>
      <sheetName val="GF (De Bruijn) Bk Hfd. Kl 22-23"/>
      <sheetName val="Tellijst-GVW-GF-Websit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773"/>
  <sheetViews>
    <sheetView showGridLines="0" tabSelected="1" zoomScale="70" zoomScaleNormal="70" zoomScaleSheetLayoutView="100" workbookViewId="0">
      <selection activeCell="AW21" sqref="AW21"/>
    </sheetView>
  </sheetViews>
  <sheetFormatPr defaultColWidth="8.7109375" defaultRowHeight="15"/>
  <cols>
    <col min="1" max="1" width="0.85546875" style="1" customWidth="1"/>
    <col min="2" max="2" width="3.7109375" style="1" customWidth="1"/>
    <col min="3" max="7" width="2.7109375" style="1" customWidth="1"/>
    <col min="8" max="8" width="3" style="1" customWidth="1"/>
    <col min="9" max="9" width="5" style="1" customWidth="1"/>
    <col min="10" max="10" width="3.7109375" style="1" customWidth="1"/>
    <col min="11" max="14" width="2.7109375" style="1" customWidth="1"/>
    <col min="15" max="15" width="0.5703125" style="1" customWidth="1"/>
    <col min="16" max="16" width="1.28515625" style="1" customWidth="1"/>
    <col min="17" max="17" width="0.5703125" style="1" customWidth="1"/>
    <col min="18" max="18" width="3.7109375" style="1" customWidth="1"/>
    <col min="19" max="22" width="2.7109375" style="1" customWidth="1"/>
    <col min="23" max="23" width="5" style="1" customWidth="1"/>
    <col min="24" max="24" width="3" style="1" customWidth="1"/>
    <col min="25" max="25" width="2.7109375" style="1" customWidth="1"/>
    <col min="26" max="26" width="3.7109375" style="1" customWidth="1"/>
    <col min="27" max="30" width="2.7109375" style="1" customWidth="1"/>
    <col min="31" max="31" width="0.85546875" style="1" customWidth="1"/>
    <col min="32" max="32" width="1.7109375" style="1" customWidth="1"/>
    <col min="33" max="36" width="8.7109375" style="1"/>
    <col min="37" max="37" width="30.42578125" style="1" customWidth="1"/>
    <col min="38" max="38" width="10.28515625" style="1" bestFit="1" customWidth="1"/>
    <col min="39" max="39" width="7.42578125" style="1" bestFit="1" customWidth="1"/>
    <col min="40" max="40" width="5.7109375" style="2" bestFit="1" customWidth="1"/>
    <col min="41" max="41" width="4.140625" style="2" bestFit="1" customWidth="1"/>
    <col min="42" max="42" width="6.7109375" style="1" bestFit="1" customWidth="1"/>
    <col min="43" max="43" width="12.85546875" style="1" bestFit="1" customWidth="1"/>
    <col min="44" max="45" width="8.7109375" style="1"/>
    <col min="46" max="46" width="3.7109375" style="1" customWidth="1"/>
    <col min="47" max="55" width="8.7109375" style="1"/>
    <col min="56" max="56" width="24.28515625" style="1" bestFit="1" customWidth="1"/>
    <col min="57" max="228" width="8.7109375" style="1"/>
    <col min="229" max="229" width="1.5703125" style="1" customWidth="1"/>
    <col min="230" max="230" width="3.28515625" style="1" customWidth="1"/>
    <col min="231" max="232" width="4.28515625" style="1" customWidth="1"/>
    <col min="233" max="233" width="2.140625" style="1" customWidth="1"/>
    <col min="234" max="234" width="3.28515625" style="1" customWidth="1"/>
    <col min="235" max="236" width="4.28515625" style="1" customWidth="1"/>
    <col min="237" max="237" width="2.140625" style="1" customWidth="1"/>
    <col min="238" max="238" width="3.28515625" style="1" customWidth="1"/>
    <col min="239" max="240" width="4.28515625" style="1" customWidth="1"/>
    <col min="241" max="241" width="0.85546875" style="1" customWidth="1"/>
    <col min="242" max="242" width="1.5703125" style="1" customWidth="1"/>
    <col min="243" max="243" width="0.85546875" style="1" customWidth="1"/>
    <col min="244" max="244" width="3.28515625" style="1" customWidth="1"/>
    <col min="245" max="246" width="4.28515625" style="1" customWidth="1"/>
    <col min="247" max="247" width="2.140625" style="1" customWidth="1"/>
    <col min="248" max="248" width="3.28515625" style="1" customWidth="1"/>
    <col min="249" max="250" width="4.28515625" style="1" customWidth="1"/>
    <col min="251" max="251" width="2.140625" style="1" customWidth="1"/>
    <col min="252" max="252" width="3.28515625" style="1" customWidth="1"/>
    <col min="253" max="254" width="4.28515625" style="1" customWidth="1"/>
    <col min="255" max="484" width="8.7109375" style="1"/>
    <col min="485" max="485" width="1.5703125" style="1" customWidth="1"/>
    <col min="486" max="486" width="3.28515625" style="1" customWidth="1"/>
    <col min="487" max="488" width="4.28515625" style="1" customWidth="1"/>
    <col min="489" max="489" width="2.140625" style="1" customWidth="1"/>
    <col min="490" max="490" width="3.28515625" style="1" customWidth="1"/>
    <col min="491" max="492" width="4.28515625" style="1" customWidth="1"/>
    <col min="493" max="493" width="2.140625" style="1" customWidth="1"/>
    <col min="494" max="494" width="3.28515625" style="1" customWidth="1"/>
    <col min="495" max="496" width="4.28515625" style="1" customWidth="1"/>
    <col min="497" max="497" width="0.85546875" style="1" customWidth="1"/>
    <col min="498" max="498" width="1.5703125" style="1" customWidth="1"/>
    <col min="499" max="499" width="0.85546875" style="1" customWidth="1"/>
    <col min="500" max="500" width="3.28515625" style="1" customWidth="1"/>
    <col min="501" max="502" width="4.28515625" style="1" customWidth="1"/>
    <col min="503" max="503" width="2.140625" style="1" customWidth="1"/>
    <col min="504" max="504" width="3.28515625" style="1" customWidth="1"/>
    <col min="505" max="506" width="4.28515625" style="1" customWidth="1"/>
    <col min="507" max="507" width="2.140625" style="1" customWidth="1"/>
    <col min="508" max="508" width="3.28515625" style="1" customWidth="1"/>
    <col min="509" max="510" width="4.28515625" style="1" customWidth="1"/>
    <col min="511" max="740" width="8.7109375" style="1"/>
    <col min="741" max="741" width="1.5703125" style="1" customWidth="1"/>
    <col min="742" max="742" width="3.28515625" style="1" customWidth="1"/>
    <col min="743" max="744" width="4.28515625" style="1" customWidth="1"/>
    <col min="745" max="745" width="2.140625" style="1" customWidth="1"/>
    <col min="746" max="746" width="3.28515625" style="1" customWidth="1"/>
    <col min="747" max="748" width="4.28515625" style="1" customWidth="1"/>
    <col min="749" max="749" width="2.140625" style="1" customWidth="1"/>
    <col min="750" max="750" width="3.28515625" style="1" customWidth="1"/>
    <col min="751" max="752" width="4.28515625" style="1" customWidth="1"/>
    <col min="753" max="753" width="0.85546875" style="1" customWidth="1"/>
    <col min="754" max="754" width="1.5703125" style="1" customWidth="1"/>
    <col min="755" max="755" width="0.85546875" style="1" customWidth="1"/>
    <col min="756" max="756" width="3.28515625" style="1" customWidth="1"/>
    <col min="757" max="758" width="4.28515625" style="1" customWidth="1"/>
    <col min="759" max="759" width="2.140625" style="1" customWidth="1"/>
    <col min="760" max="760" width="3.28515625" style="1" customWidth="1"/>
    <col min="761" max="762" width="4.28515625" style="1" customWidth="1"/>
    <col min="763" max="763" width="2.140625" style="1" customWidth="1"/>
    <col min="764" max="764" width="3.28515625" style="1" customWidth="1"/>
    <col min="765" max="766" width="4.28515625" style="1" customWidth="1"/>
    <col min="767" max="16384" width="8.7109375" style="1"/>
  </cols>
  <sheetData>
    <row r="1" spans="2:46" ht="5.0999999999999996" customHeight="1" thickBot="1"/>
    <row r="2" spans="2:46" ht="21" customHeight="1" thickTop="1" thickBot="1">
      <c r="B2" s="245" t="s">
        <v>0</v>
      </c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246"/>
      <c r="N2" s="246"/>
      <c r="O2" s="246"/>
      <c r="P2" s="246"/>
      <c r="Q2" s="246"/>
      <c r="R2" s="246"/>
      <c r="S2" s="246"/>
      <c r="T2" s="246"/>
      <c r="U2" s="3"/>
      <c r="V2" s="247" t="s">
        <v>1</v>
      </c>
      <c r="W2" s="247"/>
      <c r="X2" s="247"/>
      <c r="Y2" s="247"/>
      <c r="Z2" s="246" t="s">
        <v>2</v>
      </c>
      <c r="AA2" s="246"/>
      <c r="AB2" s="246"/>
      <c r="AC2" s="246"/>
      <c r="AD2" s="248"/>
      <c r="AF2" s="4"/>
      <c r="AH2" s="2"/>
      <c r="AI2" s="2"/>
      <c r="AJ2" s="2"/>
      <c r="AK2" s="5"/>
      <c r="AL2" s="249" t="s">
        <v>3</v>
      </c>
      <c r="AM2" s="249"/>
      <c r="AP2" s="2"/>
      <c r="AQ2" s="2"/>
      <c r="AR2" s="2"/>
    </row>
    <row r="3" spans="2:46" ht="15.95" customHeight="1">
      <c r="B3" s="251" t="str">
        <f>IF(AND(AJ14="X",AJ15="X"),"FOUT",IF(AJ14="X",AK14,IF(AJ15="X",AK15,"")))</f>
        <v xml:space="preserve">District voorwedstrijden: 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 t="str">
        <f>IF(AJ14="X",AL14,"")</f>
        <v>Poule:</v>
      </c>
      <c r="O3" s="252"/>
      <c r="P3" s="252"/>
      <c r="Q3" s="252"/>
      <c r="R3" s="252"/>
      <c r="S3" s="252"/>
      <c r="T3" s="253" t="str">
        <f>IF(AJ14="X",AN14,"")</f>
        <v>B</v>
      </c>
      <c r="U3" s="254"/>
      <c r="V3" s="255" t="s">
        <v>4</v>
      </c>
      <c r="W3" s="256"/>
      <c r="X3" s="256"/>
      <c r="Y3" s="256"/>
      <c r="Z3" s="257" t="str">
        <f>IF($AJ$22="X",AQ22,IF($AJ$23="X",AQ23,IF($AJ$24="X",AQ24,IF($AJ$25="X",AQ25,IF($AJ$27="X",AQ27,IF($AJ$28="X",AQ28,IF($AJ$30="X",AQ30,IF($AJ$31="X",AQ31,IF($AJ$32="X",AQ32,
IF($AJ$33="X",AQ33,IF($AJ$34="X",AQ34,IF($AJ$36="X",AQ36,IF($AJ$38="X",AQ38,IF($AJ$39="X",AQ39,IF($AJ$40="X",AQ40,IF($AJ$41="X",AQ41,IF($AJ$43="X",AQ43,"")))))))))))))))))</f>
        <v>2,400 - 4,000</v>
      </c>
      <c r="AA3" s="257"/>
      <c r="AB3" s="257"/>
      <c r="AC3" s="257"/>
      <c r="AD3" s="258"/>
      <c r="AF3" s="4"/>
      <c r="AG3" s="5"/>
      <c r="AH3" s="5"/>
      <c r="AI3" s="5"/>
      <c r="AJ3" s="5"/>
      <c r="AK3" s="6" t="s">
        <v>5</v>
      </c>
      <c r="AL3" s="250"/>
      <c r="AM3" s="250"/>
      <c r="AR3" s="2"/>
    </row>
    <row r="4" spans="2:46" ht="15.95" customHeight="1">
      <c r="B4" s="229" t="str">
        <f>IF($AJ$22="X",AK22,IF($AJ$23="X",AK23,IF($AJ$24="X",AK24,IF($AJ$25="X",AK25,IF($AJ$27="X",AK27,IF($AJ$28="X",AK28,IF($AJ$30="X",AK30,IF($AJ$31="X",AK31,IF($AJ$32="X",AK32,
IF($AJ$33="X",AK33,IF($AJ$34="X",AK34,IF($AJ$36="X",AK36,IF($AJ$38="X",AK38,IF($AJ$39="X",AK39,IF($AJ$40="X",AK40,IF($AJ$41="X",AK41,IF($AJ$43="X",AK43,"")))))))))))))))))</f>
        <v>Libre klein</v>
      </c>
      <c r="C4" s="230"/>
      <c r="D4" s="230"/>
      <c r="E4" s="230"/>
      <c r="F4" s="230"/>
      <c r="G4" s="230"/>
      <c r="H4" s="230"/>
      <c r="I4" s="230"/>
      <c r="J4" s="230"/>
      <c r="K4" s="230" t="str">
        <f>IF($AJ$22="X",AL22,IF($AJ$23="X",AL23,IF($AJ$24="X",AL24,IF($AJ$25="X",AL25,IF($AJ$27="X",AL27,IF($AJ$28="X",AL28,IF($AJ$30="X",AL30,IF($AJ$31="X",AL31,IF($AJ$32="X",AL32,
IF($AJ$33="X",AL33,IF($AJ$34="X",AL34,IF($AJ$36="X",AL36,IF($AJ$38="X",AL38,IF($AJ$39="X",AL39,IF($AJ$40="X",AL40,IF($AJ$41="X",AL41,IF($AJ$43="X",AL43,"")))))))))))))))))</f>
        <v>2e</v>
      </c>
      <c r="L4" s="230"/>
      <c r="M4" s="230"/>
      <c r="N4" s="230"/>
      <c r="O4" s="231" t="str">
        <f>IF($AJ$22="X",AM22,IF($AJ$23="X",AM23,IF($AJ$24="X",AM24,IF($AJ$25="X",AM25,IF($AJ$27="X",AM27,IF($AJ$28="X",AM28,IF($AJ$30="X",AM30,IF($AJ$31="X",AM31,IF($AJ$32="X",AM32,
IF($AJ$33="X",AM33,IF($AJ$34="X",AM34,IF($AJ$36="X",AM36,IF($AJ$38="X",AM38,IF($AJ$39="X",AM39,IF($AJ$40="X",AM40,IF($AJ$41="X",AM41,IF($AJ$43="X",AM43,"")))))))))))))))))</f>
        <v>-Klasse</v>
      </c>
      <c r="P4" s="231"/>
      <c r="Q4" s="231"/>
      <c r="R4" s="231"/>
      <c r="S4" s="231"/>
      <c r="T4" s="231"/>
      <c r="U4" s="7"/>
      <c r="V4" s="232" t="s">
        <v>6</v>
      </c>
      <c r="W4" s="233"/>
      <c r="X4" s="233"/>
      <c r="Y4" s="233"/>
      <c r="Z4" s="238">
        <f>AL4</f>
        <v>45170</v>
      </c>
      <c r="AA4" s="238"/>
      <c r="AB4" s="238"/>
      <c r="AC4" s="238"/>
      <c r="AD4" s="239"/>
      <c r="AF4" s="4"/>
      <c r="AG4" s="5"/>
      <c r="AH4" s="5"/>
      <c r="AI4" s="5"/>
      <c r="AJ4" s="5"/>
      <c r="AK4" s="8" t="s">
        <v>7</v>
      </c>
      <c r="AL4" s="213">
        <v>45170</v>
      </c>
      <c r="AM4" s="214"/>
      <c r="AR4" s="2"/>
    </row>
    <row r="5" spans="2:46" ht="15.95" customHeight="1">
      <c r="B5" s="240" t="s">
        <v>8</v>
      </c>
      <c r="C5" s="241"/>
      <c r="D5" s="241"/>
      <c r="E5" s="241"/>
      <c r="F5" s="241"/>
      <c r="G5" s="241"/>
      <c r="H5" s="241"/>
      <c r="I5" s="241"/>
      <c r="J5" s="241"/>
      <c r="K5" s="241" t="s">
        <v>9</v>
      </c>
      <c r="L5" s="241"/>
      <c r="M5" s="241"/>
      <c r="N5" s="241"/>
      <c r="O5" s="241"/>
      <c r="P5" s="241"/>
      <c r="Q5" s="241"/>
      <c r="R5" s="241"/>
      <c r="S5" s="241"/>
      <c r="T5" s="241"/>
      <c r="U5" s="242"/>
      <c r="V5" s="234"/>
      <c r="W5" s="235"/>
      <c r="X5" s="235"/>
      <c r="Y5" s="235"/>
      <c r="Z5" s="243">
        <f>AL5</f>
        <v>45177</v>
      </c>
      <c r="AA5" s="243"/>
      <c r="AB5" s="243"/>
      <c r="AC5" s="243"/>
      <c r="AD5" s="244"/>
      <c r="AF5" s="4"/>
      <c r="AG5" s="5"/>
      <c r="AH5" s="5"/>
      <c r="AI5" s="5"/>
      <c r="AJ5" s="5"/>
      <c r="AK5" s="8" t="s">
        <v>10</v>
      </c>
      <c r="AL5" s="213">
        <v>45177</v>
      </c>
      <c r="AM5" s="214"/>
      <c r="AR5" s="2"/>
    </row>
    <row r="6" spans="2:46" ht="15.95" customHeight="1" thickBot="1">
      <c r="B6" s="9"/>
      <c r="C6" s="10"/>
      <c r="D6" s="210">
        <f>IF($AJ$22="X",AR22,IF($AJ$23="X",AR23,IF($AJ$24="X",AR24,IF($AJ$25="X",AR25,IF($AJ$27="X",AR27,IF($AJ$28="X",AR28,IF($AJ$30="X",AR30,IF($AJ$31="X",AR31,IF($AJ$32="X",AR32,
IF($AJ$33="X",AR33,IF($AJ$34="X",AR34,IF($AJ$36="X",AR36,IF($AJ$38="X",AR38,IF($AJ$39="X",AR39,IF($AJ$40="X",AR40,IF($AJ$41="X",AR41,IF($AJ$43="X",AR43,"")))))))))))))))))</f>
        <v>90</v>
      </c>
      <c r="E6" s="210"/>
      <c r="F6" s="210"/>
      <c r="G6" s="210"/>
      <c r="H6" s="210"/>
      <c r="I6" s="210"/>
      <c r="J6" s="210"/>
      <c r="K6" s="10"/>
      <c r="L6" s="210">
        <f>IF($AJ$22="X",AS22,IF($AJ$23="X",AS23,IF($AJ$24="X",AS24,IF($AJ$25="X",AS25,IF($AJ$27="X",AS27,IF($AJ$28="X",AS28,IF($AJ$30="X",AS30,IF($AJ$31="X",AS31,IF($AJ$32="X",AS32,
IF($AJ$33="X",AS33,IF($AJ$34="X",AS34,IF($AJ$36="X",AS36,IF($AJ$38="X",AS38,IF($AJ$39="X",AS39,IF($AJ$40="X",AS40,IF($AJ$41="X",AS41,IF($AJ$43="X",AS43,"")))))))))))))))))</f>
        <v>40</v>
      </c>
      <c r="M6" s="210"/>
      <c r="N6" s="210"/>
      <c r="O6" s="210"/>
      <c r="P6" s="210"/>
      <c r="Q6" s="210"/>
      <c r="R6" s="210"/>
      <c r="S6" s="210"/>
      <c r="T6" s="10"/>
      <c r="U6" s="11"/>
      <c r="V6" s="236"/>
      <c r="W6" s="237"/>
      <c r="X6" s="237"/>
      <c r="Y6" s="237"/>
      <c r="Z6" s="211">
        <f>AL6</f>
        <v>45184</v>
      </c>
      <c r="AA6" s="211"/>
      <c r="AB6" s="211"/>
      <c r="AC6" s="211"/>
      <c r="AD6" s="212"/>
      <c r="AF6" s="5"/>
      <c r="AG6" s="5"/>
      <c r="AH6" s="5"/>
      <c r="AI6" s="5"/>
      <c r="AJ6" s="5"/>
      <c r="AK6" s="8" t="s">
        <v>11</v>
      </c>
      <c r="AL6" s="213">
        <v>45184</v>
      </c>
      <c r="AM6" s="214"/>
      <c r="AR6" s="5"/>
    </row>
    <row r="7" spans="2:46" ht="5.0999999999999996" customHeight="1" thickTop="1" thickBot="1"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</row>
    <row r="8" spans="2:46" ht="9.9499999999999993" customHeight="1" thickTop="1">
      <c r="B8" s="215" t="s">
        <v>12</v>
      </c>
      <c r="C8" s="216"/>
      <c r="D8" s="217"/>
      <c r="E8" s="13"/>
      <c r="F8" s="14"/>
      <c r="G8" s="221" t="s">
        <v>13</v>
      </c>
      <c r="H8" s="221"/>
      <c r="I8" s="221"/>
      <c r="J8" s="221"/>
      <c r="K8" s="221"/>
      <c r="L8" s="222"/>
      <c r="M8" s="225">
        <f>IF(D6="Interval","",D6)</f>
        <v>90</v>
      </c>
      <c r="N8" s="226"/>
      <c r="O8" s="15"/>
      <c r="P8" s="16"/>
      <c r="R8" s="215" t="s">
        <v>12</v>
      </c>
      <c r="S8" s="216"/>
      <c r="T8" s="217"/>
      <c r="U8" s="13"/>
      <c r="V8" s="14"/>
      <c r="W8" s="221" t="s">
        <v>13</v>
      </c>
      <c r="X8" s="221"/>
      <c r="Y8" s="221"/>
      <c r="Z8" s="221"/>
      <c r="AA8" s="221"/>
      <c r="AB8" s="222"/>
      <c r="AC8" s="225">
        <f>IF(D6="Interval","",D6)</f>
        <v>90</v>
      </c>
      <c r="AD8" s="226"/>
    </row>
    <row r="9" spans="2:46" ht="9.9499999999999993" customHeight="1" thickBot="1">
      <c r="B9" s="218"/>
      <c r="C9" s="219"/>
      <c r="D9" s="220"/>
      <c r="E9" s="17"/>
      <c r="F9" s="18"/>
      <c r="G9" s="223"/>
      <c r="H9" s="223"/>
      <c r="I9" s="223"/>
      <c r="J9" s="223"/>
      <c r="K9" s="223"/>
      <c r="L9" s="224"/>
      <c r="M9" s="227"/>
      <c r="N9" s="228"/>
      <c r="O9" s="15"/>
      <c r="P9" s="16"/>
      <c r="R9" s="218"/>
      <c r="S9" s="219"/>
      <c r="T9" s="220"/>
      <c r="U9" s="17"/>
      <c r="V9" s="18"/>
      <c r="W9" s="223"/>
      <c r="X9" s="223"/>
      <c r="Y9" s="223"/>
      <c r="Z9" s="223"/>
      <c r="AA9" s="223"/>
      <c r="AB9" s="224"/>
      <c r="AC9" s="227"/>
      <c r="AD9" s="228"/>
    </row>
    <row r="10" spans="2:46" ht="11.1" customHeight="1" thickTop="1">
      <c r="B10" s="202"/>
      <c r="C10" s="203"/>
      <c r="D10" s="203"/>
      <c r="E10" s="203"/>
      <c r="F10" s="203"/>
      <c r="G10" s="203"/>
      <c r="H10" s="203"/>
      <c r="I10" s="203"/>
      <c r="J10" s="203"/>
      <c r="K10" s="203"/>
      <c r="L10" s="203"/>
      <c r="M10" s="203"/>
      <c r="N10" s="204"/>
      <c r="O10" s="15"/>
      <c r="P10" s="16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4"/>
    </row>
    <row r="11" spans="2:46" ht="11.1" customHeight="1" thickBot="1">
      <c r="B11" s="205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7"/>
      <c r="P11" s="19"/>
      <c r="R11" s="205"/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7"/>
      <c r="AT11" s="14"/>
    </row>
    <row r="12" spans="2:46" ht="15.95" customHeight="1" thickTop="1">
      <c r="B12" s="20" t="s">
        <v>14</v>
      </c>
      <c r="C12" s="208" t="s">
        <v>15</v>
      </c>
      <c r="D12" s="208"/>
      <c r="E12" s="209" t="s">
        <v>16</v>
      </c>
      <c r="F12" s="209"/>
      <c r="G12" s="21"/>
      <c r="H12" s="21"/>
      <c r="I12" s="21"/>
      <c r="J12" s="20" t="s">
        <v>14</v>
      </c>
      <c r="K12" s="208" t="s">
        <v>15</v>
      </c>
      <c r="L12" s="208"/>
      <c r="M12" s="209" t="s">
        <v>16</v>
      </c>
      <c r="N12" s="209"/>
      <c r="O12" s="22"/>
      <c r="P12" s="23"/>
      <c r="Q12" s="24"/>
      <c r="R12" s="20" t="s">
        <v>14</v>
      </c>
      <c r="S12" s="208" t="s">
        <v>15</v>
      </c>
      <c r="T12" s="208"/>
      <c r="U12" s="209" t="s">
        <v>16</v>
      </c>
      <c r="V12" s="209"/>
      <c r="W12" s="21"/>
      <c r="X12" s="21"/>
      <c r="Y12" s="21"/>
      <c r="Z12" s="20" t="s">
        <v>14</v>
      </c>
      <c r="AA12" s="208" t="s">
        <v>15</v>
      </c>
      <c r="AB12" s="208"/>
      <c r="AC12" s="209" t="s">
        <v>16</v>
      </c>
      <c r="AD12" s="209"/>
      <c r="AT12" s="14"/>
    </row>
    <row r="13" spans="2:46" ht="5.0999999999999996" customHeight="1">
      <c r="B13" s="25"/>
      <c r="C13" s="25"/>
      <c r="D13" s="25"/>
      <c r="E13" s="25"/>
      <c r="K13" s="25"/>
      <c r="O13" s="25"/>
      <c r="P13" s="26"/>
      <c r="R13" s="25"/>
      <c r="S13" s="25"/>
      <c r="T13" s="25"/>
      <c r="U13" s="25"/>
      <c r="AA13" s="25"/>
    </row>
    <row r="14" spans="2:46" ht="18.95" customHeight="1">
      <c r="B14" s="27">
        <v>1</v>
      </c>
      <c r="C14" s="175"/>
      <c r="D14" s="176"/>
      <c r="E14" s="177"/>
      <c r="F14" s="176"/>
      <c r="G14" s="28"/>
      <c r="H14" s="28"/>
      <c r="I14" s="28"/>
      <c r="J14" s="27">
        <f>IF(B43&gt;=L6,"",(B43+1))</f>
        <v>31</v>
      </c>
      <c r="K14" s="175"/>
      <c r="L14" s="176"/>
      <c r="M14" s="177"/>
      <c r="N14" s="176"/>
      <c r="O14" s="29"/>
      <c r="P14" s="30"/>
      <c r="Q14" s="31"/>
      <c r="R14" s="27">
        <v>1</v>
      </c>
      <c r="S14" s="175"/>
      <c r="T14" s="176"/>
      <c r="U14" s="177"/>
      <c r="V14" s="176"/>
      <c r="W14" s="28"/>
      <c r="X14" s="28"/>
      <c r="Y14" s="28"/>
      <c r="Z14" s="27">
        <f>IF(R43&gt;=L6,"",(R43+1))</f>
        <v>31</v>
      </c>
      <c r="AA14" s="175"/>
      <c r="AB14" s="176"/>
      <c r="AC14" s="177"/>
      <c r="AD14" s="176"/>
      <c r="AI14" s="199" t="s">
        <v>17</v>
      </c>
      <c r="AJ14" s="32" t="s">
        <v>18</v>
      </c>
      <c r="AK14" s="33" t="s">
        <v>19</v>
      </c>
      <c r="AL14" s="201" t="s">
        <v>20</v>
      </c>
      <c r="AM14" s="201"/>
      <c r="AN14" s="34" t="s">
        <v>123</v>
      </c>
      <c r="AO14" s="35" t="s">
        <v>21</v>
      </c>
      <c r="AP14" s="36"/>
    </row>
    <row r="15" spans="2:46" ht="18.95" customHeight="1">
      <c r="B15" s="27">
        <v>2</v>
      </c>
      <c r="C15" s="175"/>
      <c r="D15" s="176"/>
      <c r="E15" s="177"/>
      <c r="F15" s="176"/>
      <c r="J15" s="27">
        <f t="shared" ref="J15:J23" si="0">IF(J14="","",(J14+1))</f>
        <v>32</v>
      </c>
      <c r="K15" s="175"/>
      <c r="L15" s="176"/>
      <c r="M15" s="177"/>
      <c r="N15" s="176"/>
      <c r="O15" s="29"/>
      <c r="P15" s="30"/>
      <c r="Q15" s="31"/>
      <c r="R15" s="27">
        <v>2</v>
      </c>
      <c r="S15" s="175"/>
      <c r="T15" s="176"/>
      <c r="U15" s="177"/>
      <c r="V15" s="176"/>
      <c r="Z15" s="27">
        <f t="shared" ref="Z15:Z23" si="1">IF(Z14="","",(Z14+1))</f>
        <v>32</v>
      </c>
      <c r="AA15" s="175"/>
      <c r="AB15" s="176"/>
      <c r="AC15" s="177"/>
      <c r="AD15" s="176"/>
      <c r="AI15" s="200"/>
      <c r="AJ15" s="32"/>
      <c r="AK15" s="33" t="s">
        <v>22</v>
      </c>
      <c r="AL15" s="197"/>
      <c r="AM15" s="198"/>
      <c r="AN15" s="37"/>
      <c r="AO15" s="36"/>
      <c r="AP15" s="36"/>
    </row>
    <row r="16" spans="2:46" ht="18.95" customHeight="1">
      <c r="B16" s="27">
        <v>3</v>
      </c>
      <c r="C16" s="175"/>
      <c r="D16" s="176"/>
      <c r="E16" s="177"/>
      <c r="F16" s="176"/>
      <c r="J16" s="27">
        <f t="shared" si="0"/>
        <v>33</v>
      </c>
      <c r="K16" s="175"/>
      <c r="L16" s="176"/>
      <c r="M16" s="177"/>
      <c r="N16" s="176"/>
      <c r="O16" s="29"/>
      <c r="P16" s="30"/>
      <c r="Q16" s="31"/>
      <c r="R16" s="27">
        <v>3</v>
      </c>
      <c r="S16" s="175"/>
      <c r="T16" s="176"/>
      <c r="U16" s="177"/>
      <c r="V16" s="176"/>
      <c r="Z16" s="27">
        <f t="shared" si="1"/>
        <v>33</v>
      </c>
      <c r="AA16" s="175"/>
      <c r="AB16" s="176"/>
      <c r="AC16" s="177"/>
      <c r="AD16" s="176"/>
    </row>
    <row r="17" spans="2:45" ht="18.95" customHeight="1">
      <c r="B17" s="27">
        <v>4</v>
      </c>
      <c r="C17" s="175"/>
      <c r="D17" s="176"/>
      <c r="E17" s="177"/>
      <c r="F17" s="176"/>
      <c r="J17" s="27">
        <f t="shared" si="0"/>
        <v>34</v>
      </c>
      <c r="K17" s="175"/>
      <c r="L17" s="176"/>
      <c r="M17" s="177"/>
      <c r="N17" s="176"/>
      <c r="O17" s="29"/>
      <c r="P17" s="30"/>
      <c r="Q17" s="31"/>
      <c r="R17" s="27">
        <v>4</v>
      </c>
      <c r="S17" s="175"/>
      <c r="T17" s="176"/>
      <c r="U17" s="177"/>
      <c r="V17" s="176"/>
      <c r="Z17" s="27">
        <f t="shared" si="1"/>
        <v>34</v>
      </c>
      <c r="AA17" s="175"/>
      <c r="AB17" s="176"/>
      <c r="AC17" s="177"/>
      <c r="AD17" s="176"/>
      <c r="AK17" s="38" t="s">
        <v>23</v>
      </c>
      <c r="AL17" s="191" t="s">
        <v>24</v>
      </c>
      <c r="AM17" s="192"/>
      <c r="AN17" s="192"/>
      <c r="AO17" s="192"/>
      <c r="AP17" s="193"/>
      <c r="AQ17" s="39" t="s">
        <v>25</v>
      </c>
      <c r="AR17" s="14"/>
      <c r="AS17" s="14"/>
    </row>
    <row r="18" spans="2:45" ht="18.95" customHeight="1">
      <c r="B18" s="27">
        <v>5</v>
      </c>
      <c r="C18" s="175"/>
      <c r="D18" s="176"/>
      <c r="E18" s="177"/>
      <c r="F18" s="176"/>
      <c r="J18" s="27">
        <f t="shared" si="0"/>
        <v>35</v>
      </c>
      <c r="K18" s="175"/>
      <c r="L18" s="176"/>
      <c r="M18" s="177"/>
      <c r="N18" s="176"/>
      <c r="O18" s="29"/>
      <c r="P18" s="30"/>
      <c r="Q18" s="31"/>
      <c r="R18" s="27">
        <v>5</v>
      </c>
      <c r="S18" s="175"/>
      <c r="T18" s="176"/>
      <c r="U18" s="177"/>
      <c r="V18" s="176"/>
      <c r="Z18" s="27">
        <f t="shared" si="1"/>
        <v>35</v>
      </c>
      <c r="AA18" s="175"/>
      <c r="AB18" s="176"/>
      <c r="AC18" s="177"/>
      <c r="AD18" s="176"/>
      <c r="AK18" s="40" t="s">
        <v>26</v>
      </c>
      <c r="AL18" s="194" t="s">
        <v>27</v>
      </c>
      <c r="AM18" s="195"/>
      <c r="AN18" s="195"/>
      <c r="AO18" s="195"/>
      <c r="AP18" s="196"/>
      <c r="AQ18" s="39" t="s">
        <v>28</v>
      </c>
      <c r="AR18" s="14"/>
      <c r="AS18" s="14"/>
    </row>
    <row r="19" spans="2:45" ht="18.95" customHeight="1">
      <c r="B19" s="27">
        <v>6</v>
      </c>
      <c r="C19" s="175"/>
      <c r="D19" s="176"/>
      <c r="E19" s="177"/>
      <c r="F19" s="176"/>
      <c r="J19" s="27">
        <f t="shared" si="0"/>
        <v>36</v>
      </c>
      <c r="K19" s="175"/>
      <c r="L19" s="176"/>
      <c r="M19" s="177"/>
      <c r="N19" s="176"/>
      <c r="O19" s="29"/>
      <c r="P19" s="30"/>
      <c r="Q19" s="31"/>
      <c r="R19" s="27">
        <v>6</v>
      </c>
      <c r="S19" s="175"/>
      <c r="T19" s="176"/>
      <c r="U19" s="177"/>
      <c r="V19" s="176"/>
      <c r="Z19" s="27">
        <f t="shared" si="1"/>
        <v>36</v>
      </c>
      <c r="AA19" s="175"/>
      <c r="AB19" s="176"/>
      <c r="AC19" s="177"/>
      <c r="AD19" s="176"/>
    </row>
    <row r="20" spans="2:45" ht="18.95" customHeight="1">
      <c r="B20" s="27">
        <v>7</v>
      </c>
      <c r="C20" s="175"/>
      <c r="D20" s="176"/>
      <c r="E20" s="177"/>
      <c r="F20" s="176"/>
      <c r="J20" s="27">
        <f t="shared" si="0"/>
        <v>37</v>
      </c>
      <c r="K20" s="175"/>
      <c r="L20" s="176"/>
      <c r="M20" s="177"/>
      <c r="N20" s="176"/>
      <c r="O20" s="29"/>
      <c r="P20" s="30"/>
      <c r="Q20" s="31"/>
      <c r="R20" s="27">
        <v>7</v>
      </c>
      <c r="S20" s="175"/>
      <c r="T20" s="176"/>
      <c r="U20" s="177"/>
      <c r="V20" s="176"/>
      <c r="Z20" s="27">
        <f t="shared" si="1"/>
        <v>37</v>
      </c>
      <c r="AA20" s="175"/>
      <c r="AB20" s="176"/>
      <c r="AC20" s="177"/>
      <c r="AD20" s="176"/>
      <c r="AJ20" s="188" t="s">
        <v>29</v>
      </c>
      <c r="AK20" s="41"/>
      <c r="AL20" s="42"/>
      <c r="AM20" s="42"/>
      <c r="AN20" s="190" t="s">
        <v>30</v>
      </c>
      <c r="AO20" s="190"/>
      <c r="AP20" s="190"/>
      <c r="AQ20" s="43"/>
      <c r="AR20" s="42"/>
      <c r="AS20" s="44" t="s">
        <v>31</v>
      </c>
    </row>
    <row r="21" spans="2:45" ht="18.95" customHeight="1">
      <c r="B21" s="27">
        <v>8</v>
      </c>
      <c r="C21" s="175"/>
      <c r="D21" s="176"/>
      <c r="E21" s="177"/>
      <c r="F21" s="176"/>
      <c r="J21" s="27">
        <f t="shared" si="0"/>
        <v>38</v>
      </c>
      <c r="K21" s="175"/>
      <c r="L21" s="176"/>
      <c r="M21" s="177"/>
      <c r="N21" s="176"/>
      <c r="O21" s="29"/>
      <c r="P21" s="30"/>
      <c r="Q21" s="31"/>
      <c r="R21" s="27">
        <v>8</v>
      </c>
      <c r="S21" s="175"/>
      <c r="T21" s="176"/>
      <c r="U21" s="177"/>
      <c r="V21" s="176"/>
      <c r="Z21" s="27">
        <f t="shared" si="1"/>
        <v>38</v>
      </c>
      <c r="AA21" s="175"/>
      <c r="AB21" s="176"/>
      <c r="AC21" s="177"/>
      <c r="AD21" s="176"/>
      <c r="AJ21" s="189"/>
      <c r="AK21" s="45" t="s">
        <v>32</v>
      </c>
      <c r="AL21" s="187" t="s">
        <v>33</v>
      </c>
      <c r="AM21" s="187"/>
      <c r="AN21" s="46" t="s">
        <v>34</v>
      </c>
      <c r="AO21" s="47" t="s">
        <v>35</v>
      </c>
      <c r="AP21" s="48" t="s">
        <v>36</v>
      </c>
      <c r="AQ21" s="48"/>
      <c r="AR21" s="48" t="s">
        <v>37</v>
      </c>
      <c r="AS21" s="49" t="s">
        <v>14</v>
      </c>
    </row>
    <row r="22" spans="2:45" ht="18.95" customHeight="1">
      <c r="B22" s="27">
        <v>9</v>
      </c>
      <c r="C22" s="175"/>
      <c r="D22" s="176"/>
      <c r="E22" s="177"/>
      <c r="F22" s="176"/>
      <c r="J22" s="27">
        <f t="shared" si="0"/>
        <v>39</v>
      </c>
      <c r="K22" s="175"/>
      <c r="L22" s="176"/>
      <c r="M22" s="177"/>
      <c r="N22" s="176"/>
      <c r="O22" s="29"/>
      <c r="P22" s="30"/>
      <c r="Q22" s="31"/>
      <c r="R22" s="27">
        <v>9</v>
      </c>
      <c r="S22" s="175"/>
      <c r="T22" s="176"/>
      <c r="U22" s="177"/>
      <c r="V22" s="176"/>
      <c r="Z22" s="27">
        <f t="shared" si="1"/>
        <v>39</v>
      </c>
      <c r="AA22" s="175"/>
      <c r="AB22" s="176"/>
      <c r="AC22" s="177"/>
      <c r="AD22" s="176"/>
      <c r="AJ22" s="32"/>
      <c r="AK22" s="50" t="s">
        <v>38</v>
      </c>
      <c r="AL22" s="51" t="s">
        <v>39</v>
      </c>
      <c r="AM22" s="52" t="s">
        <v>40</v>
      </c>
      <c r="AN22" s="53" t="s">
        <v>41</v>
      </c>
      <c r="AO22" s="54" t="s">
        <v>35</v>
      </c>
      <c r="AP22" s="55" t="s">
        <v>42</v>
      </c>
      <c r="AQ22" s="56" t="str">
        <f>CONCATENATE(AN22," - ",AP22)</f>
        <v>0,200 - 0,400</v>
      </c>
      <c r="AR22" s="57" t="s">
        <v>43</v>
      </c>
      <c r="AS22" s="57">
        <v>60</v>
      </c>
    </row>
    <row r="23" spans="2:45" ht="18.95" customHeight="1">
      <c r="B23" s="27">
        <v>10</v>
      </c>
      <c r="C23" s="175"/>
      <c r="D23" s="176"/>
      <c r="E23" s="177"/>
      <c r="F23" s="176"/>
      <c r="J23" s="27">
        <f t="shared" si="0"/>
        <v>40</v>
      </c>
      <c r="K23" s="175"/>
      <c r="L23" s="176"/>
      <c r="M23" s="177"/>
      <c r="N23" s="176"/>
      <c r="O23" s="29"/>
      <c r="P23" s="30"/>
      <c r="Q23" s="31"/>
      <c r="R23" s="27">
        <v>10</v>
      </c>
      <c r="S23" s="175"/>
      <c r="T23" s="176"/>
      <c r="U23" s="177"/>
      <c r="V23" s="176"/>
      <c r="Z23" s="27">
        <f t="shared" si="1"/>
        <v>40</v>
      </c>
      <c r="AA23" s="175"/>
      <c r="AB23" s="176"/>
      <c r="AC23" s="177"/>
      <c r="AD23" s="176"/>
      <c r="AJ23" s="32"/>
      <c r="AK23" s="50" t="s">
        <v>38</v>
      </c>
      <c r="AL23" s="51" t="s">
        <v>44</v>
      </c>
      <c r="AM23" s="52" t="s">
        <v>40</v>
      </c>
      <c r="AN23" s="53" t="s">
        <v>42</v>
      </c>
      <c r="AO23" s="54" t="s">
        <v>35</v>
      </c>
      <c r="AP23" s="55" t="s">
        <v>45</v>
      </c>
      <c r="AQ23" s="56" t="str">
        <f>CONCATENATE(AN23," - ",AP23)</f>
        <v>0,400 - 0,600</v>
      </c>
      <c r="AR23" s="57">
        <v>20</v>
      </c>
      <c r="AS23" s="57">
        <v>60</v>
      </c>
    </row>
    <row r="24" spans="2:45" ht="18.95" customHeight="1">
      <c r="B24" s="27">
        <v>11</v>
      </c>
      <c r="C24" s="175"/>
      <c r="D24" s="176"/>
      <c r="E24" s="177"/>
      <c r="F24" s="176"/>
      <c r="J24" s="27" t="str">
        <f>IF(J23&gt;=L6,"",(J23+1))</f>
        <v/>
      </c>
      <c r="K24" s="175"/>
      <c r="L24" s="176"/>
      <c r="M24" s="177"/>
      <c r="N24" s="176"/>
      <c r="O24" s="29"/>
      <c r="P24" s="30"/>
      <c r="Q24" s="31"/>
      <c r="R24" s="27">
        <v>11</v>
      </c>
      <c r="S24" s="175"/>
      <c r="T24" s="176"/>
      <c r="U24" s="177"/>
      <c r="V24" s="176"/>
      <c r="Z24" s="27" t="str">
        <f>IF(Z23&gt;=L6,"",(Z23+1))</f>
        <v/>
      </c>
      <c r="AA24" s="175"/>
      <c r="AB24" s="176"/>
      <c r="AC24" s="177"/>
      <c r="AD24" s="176"/>
      <c r="AJ24" s="32"/>
      <c r="AK24" s="50" t="s">
        <v>38</v>
      </c>
      <c r="AL24" s="51" t="s">
        <v>46</v>
      </c>
      <c r="AM24" s="52" t="s">
        <v>40</v>
      </c>
      <c r="AN24" s="53" t="s">
        <v>45</v>
      </c>
      <c r="AO24" s="54" t="s">
        <v>35</v>
      </c>
      <c r="AP24" s="55" t="s">
        <v>47</v>
      </c>
      <c r="AQ24" s="56" t="str">
        <f>CONCATENATE(AN24," - ",AP24)</f>
        <v>0,600 - 0,800</v>
      </c>
      <c r="AR24" s="57">
        <v>30</v>
      </c>
      <c r="AS24" s="57">
        <v>60</v>
      </c>
    </row>
    <row r="25" spans="2:45" ht="18.95" customHeight="1">
      <c r="B25" s="27">
        <v>12</v>
      </c>
      <c r="C25" s="175"/>
      <c r="D25" s="176"/>
      <c r="E25" s="177"/>
      <c r="F25" s="176"/>
      <c r="J25" s="27" t="str">
        <f t="shared" ref="J25:J33" si="2">IF(J24="","",(J24+1))</f>
        <v/>
      </c>
      <c r="K25" s="175"/>
      <c r="L25" s="176"/>
      <c r="M25" s="177"/>
      <c r="N25" s="176"/>
      <c r="O25" s="29"/>
      <c r="P25" s="30"/>
      <c r="Q25" s="31"/>
      <c r="R25" s="27">
        <v>12</v>
      </c>
      <c r="S25" s="175"/>
      <c r="T25" s="176"/>
      <c r="U25" s="177"/>
      <c r="V25" s="176"/>
      <c r="Z25" s="27" t="str">
        <f t="shared" ref="Z25:Z33" si="3">IF(Z24="","",(Z24+1))</f>
        <v/>
      </c>
      <c r="AA25" s="175"/>
      <c r="AB25" s="176"/>
      <c r="AC25" s="177"/>
      <c r="AD25" s="176"/>
      <c r="AJ25" s="32"/>
      <c r="AK25" s="50" t="s">
        <v>38</v>
      </c>
      <c r="AL25" s="51" t="s">
        <v>48</v>
      </c>
      <c r="AM25" s="52" t="s">
        <v>40</v>
      </c>
      <c r="AN25" s="53" t="s">
        <v>47</v>
      </c>
      <c r="AO25" s="54" t="s">
        <v>35</v>
      </c>
      <c r="AP25" s="55" t="s">
        <v>49</v>
      </c>
      <c r="AQ25" s="56" t="str">
        <f>CONCATENATE(AN25," - ",AP25)</f>
        <v>0,800 - 1,100</v>
      </c>
      <c r="AR25" s="57">
        <v>40</v>
      </c>
      <c r="AS25" s="57">
        <v>60</v>
      </c>
    </row>
    <row r="26" spans="2:45" ht="18.95" customHeight="1">
      <c r="B26" s="27">
        <v>13</v>
      </c>
      <c r="C26" s="175"/>
      <c r="D26" s="176"/>
      <c r="E26" s="177"/>
      <c r="F26" s="176"/>
      <c r="J26" s="27" t="str">
        <f t="shared" si="2"/>
        <v/>
      </c>
      <c r="K26" s="175"/>
      <c r="L26" s="176"/>
      <c r="M26" s="177"/>
      <c r="N26" s="176"/>
      <c r="O26" s="29"/>
      <c r="P26" s="30"/>
      <c r="Q26" s="31"/>
      <c r="R26" s="27">
        <v>13</v>
      </c>
      <c r="S26" s="175"/>
      <c r="T26" s="176"/>
      <c r="U26" s="177"/>
      <c r="V26" s="176"/>
      <c r="Z26" s="27" t="str">
        <f t="shared" si="3"/>
        <v/>
      </c>
      <c r="AA26" s="175"/>
      <c r="AB26" s="176"/>
      <c r="AC26" s="177"/>
      <c r="AD26" s="176"/>
      <c r="AJ26" s="58"/>
      <c r="AK26" s="59"/>
      <c r="AL26" s="60"/>
      <c r="AM26" s="61"/>
      <c r="AN26" s="62"/>
      <c r="AO26" s="63"/>
      <c r="AP26" s="64"/>
      <c r="AQ26" s="64"/>
      <c r="AR26" s="65"/>
      <c r="AS26" s="65"/>
    </row>
    <row r="27" spans="2:45" ht="18.95" customHeight="1">
      <c r="B27" s="27">
        <v>14</v>
      </c>
      <c r="C27" s="175"/>
      <c r="D27" s="176"/>
      <c r="E27" s="177"/>
      <c r="F27" s="176"/>
      <c r="J27" s="27" t="str">
        <f t="shared" si="2"/>
        <v/>
      </c>
      <c r="K27" s="175"/>
      <c r="L27" s="176"/>
      <c r="M27" s="177"/>
      <c r="N27" s="176"/>
      <c r="O27" s="29"/>
      <c r="P27" s="30"/>
      <c r="Q27" s="31"/>
      <c r="R27" s="27">
        <v>14</v>
      </c>
      <c r="S27" s="175"/>
      <c r="T27" s="176"/>
      <c r="U27" s="177"/>
      <c r="V27" s="176"/>
      <c r="Z27" s="27" t="str">
        <f t="shared" si="3"/>
        <v/>
      </c>
      <c r="AA27" s="175"/>
      <c r="AB27" s="176"/>
      <c r="AC27" s="177"/>
      <c r="AD27" s="176"/>
      <c r="AJ27" s="32"/>
      <c r="AK27" s="50" t="s">
        <v>50</v>
      </c>
      <c r="AL27" s="51" t="s">
        <v>46</v>
      </c>
      <c r="AM27" s="52" t="s">
        <v>40</v>
      </c>
      <c r="AN27" s="53" t="s">
        <v>41</v>
      </c>
      <c r="AO27" s="54" t="s">
        <v>35</v>
      </c>
      <c r="AP27" s="55" t="s">
        <v>42</v>
      </c>
      <c r="AQ27" s="56" t="str">
        <f>CONCATENATE(AN27," - ",AP27)</f>
        <v>0,200 - 0,400</v>
      </c>
      <c r="AR27" s="57" t="s">
        <v>43</v>
      </c>
      <c r="AS27" s="57">
        <v>60</v>
      </c>
    </row>
    <row r="28" spans="2:45" ht="18.95" customHeight="1">
      <c r="B28" s="27">
        <v>15</v>
      </c>
      <c r="C28" s="175"/>
      <c r="D28" s="176"/>
      <c r="E28" s="177"/>
      <c r="F28" s="176"/>
      <c r="J28" s="27" t="str">
        <f t="shared" si="2"/>
        <v/>
      </c>
      <c r="K28" s="175"/>
      <c r="L28" s="176"/>
      <c r="M28" s="177"/>
      <c r="N28" s="176"/>
      <c r="O28" s="29"/>
      <c r="P28" s="30"/>
      <c r="Q28" s="31"/>
      <c r="R28" s="27">
        <v>15</v>
      </c>
      <c r="S28" s="175"/>
      <c r="T28" s="176"/>
      <c r="U28" s="177"/>
      <c r="V28" s="176"/>
      <c r="Z28" s="27" t="str">
        <f t="shared" si="3"/>
        <v/>
      </c>
      <c r="AA28" s="175"/>
      <c r="AB28" s="176"/>
      <c r="AC28" s="177"/>
      <c r="AD28" s="176"/>
      <c r="AJ28" s="32"/>
      <c r="AK28" s="50" t="s">
        <v>50</v>
      </c>
      <c r="AL28" s="51" t="s">
        <v>48</v>
      </c>
      <c r="AM28" s="52" t="s">
        <v>40</v>
      </c>
      <c r="AN28" s="53" t="s">
        <v>42</v>
      </c>
      <c r="AO28" s="54" t="s">
        <v>35</v>
      </c>
      <c r="AP28" s="55" t="s">
        <v>45</v>
      </c>
      <c r="AQ28" s="56" t="str">
        <f>CONCATENATE(AN28," - ",AP28)</f>
        <v>0,400 - 0,600</v>
      </c>
      <c r="AR28" s="57">
        <v>25</v>
      </c>
      <c r="AS28" s="57">
        <v>60</v>
      </c>
    </row>
    <row r="29" spans="2:45" ht="18.95" customHeight="1">
      <c r="B29" s="27">
        <v>16</v>
      </c>
      <c r="C29" s="175"/>
      <c r="D29" s="176"/>
      <c r="E29" s="177"/>
      <c r="F29" s="176"/>
      <c r="J29" s="27" t="str">
        <f t="shared" si="2"/>
        <v/>
      </c>
      <c r="K29" s="175"/>
      <c r="L29" s="176"/>
      <c r="M29" s="177"/>
      <c r="N29" s="176"/>
      <c r="O29" s="29"/>
      <c r="P29" s="30"/>
      <c r="Q29" s="31"/>
      <c r="R29" s="27">
        <v>16</v>
      </c>
      <c r="S29" s="175"/>
      <c r="T29" s="176"/>
      <c r="U29" s="177"/>
      <c r="V29" s="176"/>
      <c r="Z29" s="27" t="str">
        <f t="shared" si="3"/>
        <v/>
      </c>
      <c r="AA29" s="175"/>
      <c r="AB29" s="176"/>
      <c r="AC29" s="177"/>
      <c r="AD29" s="176"/>
      <c r="AJ29" s="58"/>
      <c r="AK29" s="59"/>
      <c r="AL29" s="60"/>
      <c r="AM29" s="61"/>
      <c r="AN29" s="62"/>
      <c r="AO29" s="63"/>
      <c r="AP29" s="64"/>
      <c r="AQ29" s="64"/>
      <c r="AR29" s="65"/>
      <c r="AS29" s="65"/>
    </row>
    <row r="30" spans="2:45" ht="18.95" customHeight="1">
      <c r="B30" s="27">
        <v>17</v>
      </c>
      <c r="C30" s="175"/>
      <c r="D30" s="176"/>
      <c r="E30" s="177"/>
      <c r="F30" s="176"/>
      <c r="J30" s="27" t="str">
        <f t="shared" si="2"/>
        <v/>
      </c>
      <c r="K30" s="175"/>
      <c r="L30" s="176"/>
      <c r="M30" s="177"/>
      <c r="N30" s="176"/>
      <c r="O30" s="29"/>
      <c r="P30" s="30"/>
      <c r="Q30" s="31"/>
      <c r="R30" s="27">
        <v>17</v>
      </c>
      <c r="S30" s="175"/>
      <c r="T30" s="176"/>
      <c r="U30" s="177"/>
      <c r="V30" s="176"/>
      <c r="Z30" s="27" t="str">
        <f t="shared" si="3"/>
        <v/>
      </c>
      <c r="AA30" s="175"/>
      <c r="AB30" s="176"/>
      <c r="AC30" s="177"/>
      <c r="AD30" s="176"/>
      <c r="AJ30" s="32"/>
      <c r="AK30" s="50" t="s">
        <v>51</v>
      </c>
      <c r="AL30" s="51" t="s">
        <v>52</v>
      </c>
      <c r="AM30" s="52" t="s">
        <v>40</v>
      </c>
      <c r="AN30" s="53" t="s">
        <v>53</v>
      </c>
      <c r="AO30" s="54" t="s">
        <v>35</v>
      </c>
      <c r="AP30" s="55" t="s">
        <v>54</v>
      </c>
      <c r="AQ30" s="56" t="str">
        <f t="shared" ref="AQ30:AQ34" si="4">CONCATENATE(AN30," - ",AP30)</f>
        <v>0,300 - 1,400</v>
      </c>
      <c r="AR30" s="57" t="s">
        <v>43</v>
      </c>
      <c r="AS30" s="57">
        <v>60</v>
      </c>
    </row>
    <row r="31" spans="2:45" ht="18.95" customHeight="1">
      <c r="B31" s="27">
        <v>18</v>
      </c>
      <c r="C31" s="175"/>
      <c r="D31" s="176"/>
      <c r="E31" s="177"/>
      <c r="F31" s="176"/>
      <c r="J31" s="27" t="str">
        <f t="shared" si="2"/>
        <v/>
      </c>
      <c r="K31" s="175"/>
      <c r="L31" s="176"/>
      <c r="M31" s="177"/>
      <c r="N31" s="176"/>
      <c r="O31" s="29"/>
      <c r="P31" s="30"/>
      <c r="Q31" s="31"/>
      <c r="R31" s="27">
        <v>18</v>
      </c>
      <c r="S31" s="175"/>
      <c r="T31" s="176"/>
      <c r="U31" s="177"/>
      <c r="V31" s="176"/>
      <c r="Z31" s="27" t="str">
        <f t="shared" si="3"/>
        <v/>
      </c>
      <c r="AA31" s="175"/>
      <c r="AB31" s="176"/>
      <c r="AC31" s="177"/>
      <c r="AD31" s="176"/>
      <c r="AJ31" s="32"/>
      <c r="AK31" s="50" t="s">
        <v>51</v>
      </c>
      <c r="AL31" s="51" t="s">
        <v>39</v>
      </c>
      <c r="AM31" s="52" t="s">
        <v>40</v>
      </c>
      <c r="AN31" s="53" t="s">
        <v>54</v>
      </c>
      <c r="AO31" s="54" t="s">
        <v>35</v>
      </c>
      <c r="AP31" s="55" t="s">
        <v>55</v>
      </c>
      <c r="AQ31" s="56" t="str">
        <f t="shared" si="4"/>
        <v>1,400 - 2,400</v>
      </c>
      <c r="AR31" s="57" t="s">
        <v>43</v>
      </c>
      <c r="AS31" s="57">
        <v>40</v>
      </c>
    </row>
    <row r="32" spans="2:45" ht="18.95" customHeight="1">
      <c r="B32" s="27">
        <v>19</v>
      </c>
      <c r="C32" s="175"/>
      <c r="D32" s="176"/>
      <c r="E32" s="177"/>
      <c r="F32" s="176"/>
      <c r="J32" s="27" t="str">
        <f t="shared" si="2"/>
        <v/>
      </c>
      <c r="K32" s="175"/>
      <c r="L32" s="176"/>
      <c r="M32" s="177"/>
      <c r="N32" s="176"/>
      <c r="O32" s="29"/>
      <c r="P32" s="30"/>
      <c r="Q32" s="31"/>
      <c r="R32" s="27">
        <v>19</v>
      </c>
      <c r="S32" s="175"/>
      <c r="T32" s="176"/>
      <c r="U32" s="177"/>
      <c r="V32" s="176"/>
      <c r="Z32" s="27" t="str">
        <f t="shared" si="3"/>
        <v/>
      </c>
      <c r="AA32" s="175"/>
      <c r="AB32" s="176"/>
      <c r="AC32" s="177"/>
      <c r="AD32" s="176"/>
      <c r="AJ32" s="32" t="s">
        <v>18</v>
      </c>
      <c r="AK32" s="50" t="s">
        <v>51</v>
      </c>
      <c r="AL32" s="51" t="s">
        <v>44</v>
      </c>
      <c r="AM32" s="52" t="s">
        <v>40</v>
      </c>
      <c r="AN32" s="53" t="s">
        <v>55</v>
      </c>
      <c r="AO32" s="54" t="s">
        <v>35</v>
      </c>
      <c r="AP32" s="55" t="s">
        <v>56</v>
      </c>
      <c r="AQ32" s="56" t="str">
        <f t="shared" si="4"/>
        <v>2,400 - 4,000</v>
      </c>
      <c r="AR32" s="57">
        <v>90</v>
      </c>
      <c r="AS32" s="57">
        <v>40</v>
      </c>
    </row>
    <row r="33" spans="2:45" ht="18.95" customHeight="1">
      <c r="B33" s="27">
        <v>20</v>
      </c>
      <c r="C33" s="66"/>
      <c r="D33" s="67"/>
      <c r="E33" s="68"/>
      <c r="F33" s="67"/>
      <c r="J33" s="27" t="str">
        <f t="shared" si="2"/>
        <v/>
      </c>
      <c r="K33" s="66"/>
      <c r="L33" s="67"/>
      <c r="M33" s="68"/>
      <c r="N33" s="67"/>
      <c r="O33" s="29"/>
      <c r="P33" s="30"/>
      <c r="Q33" s="31"/>
      <c r="R33" s="27">
        <v>20</v>
      </c>
      <c r="S33" s="66"/>
      <c r="T33" s="67"/>
      <c r="U33" s="68"/>
      <c r="V33" s="67"/>
      <c r="Z33" s="27" t="str">
        <f t="shared" si="3"/>
        <v/>
      </c>
      <c r="AA33" s="66"/>
      <c r="AB33" s="67"/>
      <c r="AC33" s="68"/>
      <c r="AD33" s="67"/>
      <c r="AJ33" s="32"/>
      <c r="AK33" s="50" t="s">
        <v>51</v>
      </c>
      <c r="AL33" s="51" t="s">
        <v>46</v>
      </c>
      <c r="AM33" s="52" t="s">
        <v>40</v>
      </c>
      <c r="AN33" s="53" t="s">
        <v>56</v>
      </c>
      <c r="AO33" s="54" t="s">
        <v>35</v>
      </c>
      <c r="AP33" s="55" t="s">
        <v>57</v>
      </c>
      <c r="AQ33" s="56" t="str">
        <f t="shared" si="4"/>
        <v>4,000 - 7,000</v>
      </c>
      <c r="AR33" s="57">
        <v>125</v>
      </c>
      <c r="AS33" s="57">
        <v>40</v>
      </c>
    </row>
    <row r="34" spans="2:45" ht="18.95" customHeight="1">
      <c r="B34" s="27">
        <v>21</v>
      </c>
      <c r="C34" s="66"/>
      <c r="D34" s="67"/>
      <c r="E34" s="68"/>
      <c r="F34" s="67"/>
      <c r="J34" s="27" t="str">
        <f>IF(J33&gt;=L6,"",(J33+1))</f>
        <v/>
      </c>
      <c r="K34" s="66"/>
      <c r="L34" s="67"/>
      <c r="M34" s="68"/>
      <c r="N34" s="67"/>
      <c r="O34" s="29"/>
      <c r="P34" s="30"/>
      <c r="Q34" s="31"/>
      <c r="R34" s="27">
        <v>21</v>
      </c>
      <c r="S34" s="66"/>
      <c r="T34" s="67"/>
      <c r="U34" s="68"/>
      <c r="V34" s="67"/>
      <c r="Z34" s="27" t="str">
        <f>IF(Z33&gt;=L6,"",(Z33+1))</f>
        <v/>
      </c>
      <c r="AA34" s="66"/>
      <c r="AB34" s="67"/>
      <c r="AC34" s="68"/>
      <c r="AD34" s="67"/>
      <c r="AJ34" s="32"/>
      <c r="AK34" s="50" t="s">
        <v>51</v>
      </c>
      <c r="AL34" s="51" t="s">
        <v>48</v>
      </c>
      <c r="AM34" s="52" t="s">
        <v>40</v>
      </c>
      <c r="AN34" s="53" t="s">
        <v>57</v>
      </c>
      <c r="AO34" s="54" t="s">
        <v>35</v>
      </c>
      <c r="AP34" s="55" t="s">
        <v>58</v>
      </c>
      <c r="AQ34" s="56" t="str">
        <f t="shared" si="4"/>
        <v>7,000 - 11,000</v>
      </c>
      <c r="AR34" s="57">
        <v>160</v>
      </c>
      <c r="AS34" s="57">
        <v>30</v>
      </c>
    </row>
    <row r="35" spans="2:45" ht="18.95" customHeight="1">
      <c r="B35" s="27">
        <v>22</v>
      </c>
      <c r="C35" s="66"/>
      <c r="D35" s="67"/>
      <c r="E35" s="68"/>
      <c r="F35" s="67"/>
      <c r="J35" s="27" t="str">
        <f t="shared" ref="J35:J43" si="5">IF(J34="","",(J34+1))</f>
        <v/>
      </c>
      <c r="K35" s="66"/>
      <c r="L35" s="67"/>
      <c r="M35" s="68"/>
      <c r="N35" s="67"/>
      <c r="O35" s="29"/>
      <c r="P35" s="30"/>
      <c r="Q35" s="31"/>
      <c r="R35" s="27">
        <v>22</v>
      </c>
      <c r="S35" s="66"/>
      <c r="T35" s="67"/>
      <c r="U35" s="68"/>
      <c r="V35" s="67"/>
      <c r="Z35" s="27" t="str">
        <f t="shared" ref="Z35:Z43" si="6">IF(Z34="","",(Z34+1))</f>
        <v/>
      </c>
      <c r="AA35" s="66"/>
      <c r="AB35" s="67"/>
      <c r="AC35" s="68"/>
      <c r="AD35" s="67"/>
      <c r="AJ35" s="58"/>
      <c r="AK35" s="59"/>
      <c r="AL35" s="60"/>
      <c r="AM35" s="61"/>
      <c r="AN35" s="62"/>
      <c r="AO35" s="63"/>
      <c r="AP35" s="64"/>
      <c r="AQ35" s="64"/>
      <c r="AR35" s="65"/>
      <c r="AS35" s="65"/>
    </row>
    <row r="36" spans="2:45" ht="18.95" customHeight="1">
      <c r="B36" s="27">
        <v>23</v>
      </c>
      <c r="C36" s="66"/>
      <c r="D36" s="67"/>
      <c r="E36" s="68"/>
      <c r="F36" s="67"/>
      <c r="J36" s="27" t="str">
        <f t="shared" si="5"/>
        <v/>
      </c>
      <c r="K36" s="66"/>
      <c r="L36" s="67"/>
      <c r="M36" s="68"/>
      <c r="N36" s="67"/>
      <c r="O36" s="29"/>
      <c r="P36" s="30"/>
      <c r="Q36" s="31"/>
      <c r="R36" s="27">
        <v>23</v>
      </c>
      <c r="S36" s="66"/>
      <c r="T36" s="67"/>
      <c r="U36" s="68"/>
      <c r="V36" s="67"/>
      <c r="Z36" s="27" t="str">
        <f t="shared" si="6"/>
        <v/>
      </c>
      <c r="AA36" s="66"/>
      <c r="AB36" s="67"/>
      <c r="AC36" s="68"/>
      <c r="AD36" s="67"/>
      <c r="AJ36" s="32"/>
      <c r="AK36" s="50" t="s">
        <v>59</v>
      </c>
      <c r="AL36" s="51" t="s">
        <v>60</v>
      </c>
      <c r="AM36" s="52" t="s">
        <v>40</v>
      </c>
      <c r="AN36" s="53" t="s">
        <v>53</v>
      </c>
      <c r="AO36" s="54" t="s">
        <v>35</v>
      </c>
      <c r="AP36" s="55" t="s">
        <v>61</v>
      </c>
      <c r="AQ36" s="56" t="str">
        <f t="shared" ref="AQ36" si="7">CONCATENATE(AN36," - ",AP36)</f>
        <v>0,300 - 5,000</v>
      </c>
      <c r="AR36" s="57" t="s">
        <v>43</v>
      </c>
      <c r="AS36" s="57">
        <v>50</v>
      </c>
    </row>
    <row r="37" spans="2:45" ht="18.95" customHeight="1">
      <c r="B37" s="27">
        <v>24</v>
      </c>
      <c r="C37" s="66"/>
      <c r="D37" s="67"/>
      <c r="E37" s="68"/>
      <c r="F37" s="67"/>
      <c r="J37" s="27" t="str">
        <f t="shared" si="5"/>
        <v/>
      </c>
      <c r="K37" s="66"/>
      <c r="L37" s="67"/>
      <c r="M37" s="68"/>
      <c r="N37" s="67"/>
      <c r="O37" s="29"/>
      <c r="P37" s="30"/>
      <c r="Q37" s="31"/>
      <c r="R37" s="27">
        <v>24</v>
      </c>
      <c r="S37" s="66"/>
      <c r="T37" s="67"/>
      <c r="U37" s="68"/>
      <c r="V37" s="67"/>
      <c r="Z37" s="27" t="str">
        <f t="shared" si="6"/>
        <v/>
      </c>
      <c r="AA37" s="66"/>
      <c r="AB37" s="67"/>
      <c r="AC37" s="68"/>
      <c r="AD37" s="67"/>
      <c r="AJ37" s="58"/>
      <c r="AK37" s="59"/>
      <c r="AL37" s="60"/>
      <c r="AM37" s="61"/>
      <c r="AN37" s="62"/>
      <c r="AO37" s="63"/>
      <c r="AP37" s="64"/>
      <c r="AQ37" s="64"/>
      <c r="AR37" s="65"/>
      <c r="AS37" s="65"/>
    </row>
    <row r="38" spans="2:45" ht="18.95" customHeight="1">
      <c r="B38" s="27">
        <v>25</v>
      </c>
      <c r="C38" s="66"/>
      <c r="D38" s="67"/>
      <c r="E38" s="68"/>
      <c r="F38" s="67"/>
      <c r="J38" s="27" t="str">
        <f t="shared" si="5"/>
        <v/>
      </c>
      <c r="K38" s="66"/>
      <c r="L38" s="67"/>
      <c r="M38" s="68"/>
      <c r="N38" s="67"/>
      <c r="O38" s="29"/>
      <c r="P38" s="30"/>
      <c r="Q38" s="31"/>
      <c r="R38" s="27">
        <v>25</v>
      </c>
      <c r="S38" s="66"/>
      <c r="T38" s="67"/>
      <c r="U38" s="68"/>
      <c r="V38" s="67"/>
      <c r="Z38" s="27" t="str">
        <f t="shared" si="6"/>
        <v/>
      </c>
      <c r="AA38" s="66"/>
      <c r="AB38" s="67"/>
      <c r="AC38" s="68"/>
      <c r="AD38" s="67"/>
      <c r="AJ38" s="32"/>
      <c r="AK38" s="50" t="s">
        <v>62</v>
      </c>
      <c r="AL38" s="51" t="s">
        <v>39</v>
      </c>
      <c r="AM38" s="52" t="s">
        <v>40</v>
      </c>
      <c r="AN38" s="53" t="s">
        <v>63</v>
      </c>
      <c r="AO38" s="54" t="s">
        <v>35</v>
      </c>
      <c r="AP38" s="55" t="s">
        <v>64</v>
      </c>
      <c r="AQ38" s="56" t="str">
        <f t="shared" ref="AQ38:AQ41" si="8">CONCATENATE(AN38," - ",AP38)</f>
        <v>0,250 - 1,200</v>
      </c>
      <c r="AR38" s="57" t="s">
        <v>43</v>
      </c>
      <c r="AS38" s="57">
        <v>50</v>
      </c>
    </row>
    <row r="39" spans="2:45" ht="18.95" customHeight="1">
      <c r="B39" s="27">
        <v>26</v>
      </c>
      <c r="C39" s="66"/>
      <c r="D39" s="67"/>
      <c r="E39" s="68"/>
      <c r="F39" s="67"/>
      <c r="J39" s="27" t="str">
        <f t="shared" si="5"/>
        <v/>
      </c>
      <c r="K39" s="66"/>
      <c r="L39" s="67"/>
      <c r="M39" s="68"/>
      <c r="N39" s="67"/>
      <c r="O39" s="29"/>
      <c r="P39" s="30"/>
      <c r="Q39" s="31"/>
      <c r="R39" s="27">
        <v>26</v>
      </c>
      <c r="S39" s="66"/>
      <c r="T39" s="67"/>
      <c r="U39" s="68"/>
      <c r="V39" s="67"/>
      <c r="Z39" s="27" t="str">
        <f t="shared" si="6"/>
        <v/>
      </c>
      <c r="AA39" s="66"/>
      <c r="AB39" s="67"/>
      <c r="AC39" s="68"/>
      <c r="AD39" s="67"/>
      <c r="AJ39" s="32"/>
      <c r="AK39" s="50" t="s">
        <v>62</v>
      </c>
      <c r="AL39" s="51" t="s">
        <v>44</v>
      </c>
      <c r="AM39" s="52" t="s">
        <v>40</v>
      </c>
      <c r="AN39" s="53" t="s">
        <v>64</v>
      </c>
      <c r="AO39" s="54" t="s">
        <v>35</v>
      </c>
      <c r="AP39" s="55" t="s">
        <v>65</v>
      </c>
      <c r="AQ39" s="56" t="str">
        <f t="shared" si="8"/>
        <v>1,200 - 1,700</v>
      </c>
      <c r="AR39" s="57">
        <v>40</v>
      </c>
      <c r="AS39" s="57">
        <v>50</v>
      </c>
    </row>
    <row r="40" spans="2:45" ht="18.95" customHeight="1">
      <c r="B40" s="27">
        <v>27</v>
      </c>
      <c r="C40" s="66"/>
      <c r="D40" s="67"/>
      <c r="E40" s="68"/>
      <c r="F40" s="67"/>
      <c r="J40" s="27" t="str">
        <f t="shared" si="5"/>
        <v/>
      </c>
      <c r="K40" s="66"/>
      <c r="L40" s="67"/>
      <c r="M40" s="68"/>
      <c r="N40" s="67"/>
      <c r="O40" s="29"/>
      <c r="P40" s="30"/>
      <c r="Q40" s="31"/>
      <c r="R40" s="27">
        <v>27</v>
      </c>
      <c r="S40" s="66"/>
      <c r="T40" s="67"/>
      <c r="U40" s="68"/>
      <c r="V40" s="67"/>
      <c r="Z40" s="27" t="str">
        <f t="shared" si="6"/>
        <v/>
      </c>
      <c r="AA40" s="66"/>
      <c r="AB40" s="67"/>
      <c r="AC40" s="68"/>
      <c r="AD40" s="67"/>
      <c r="AJ40" s="32"/>
      <c r="AK40" s="50" t="s">
        <v>62</v>
      </c>
      <c r="AL40" s="51" t="s">
        <v>46</v>
      </c>
      <c r="AM40" s="52" t="s">
        <v>40</v>
      </c>
      <c r="AN40" s="53" t="s">
        <v>65</v>
      </c>
      <c r="AO40" s="54" t="s">
        <v>35</v>
      </c>
      <c r="AP40" s="55" t="s">
        <v>66</v>
      </c>
      <c r="AQ40" s="56" t="str">
        <f t="shared" si="8"/>
        <v>1,700 - 2,500</v>
      </c>
      <c r="AR40" s="57">
        <v>55</v>
      </c>
      <c r="AS40" s="57">
        <v>50</v>
      </c>
    </row>
    <row r="41" spans="2:45" ht="18.95" customHeight="1">
      <c r="B41" s="27">
        <v>28</v>
      </c>
      <c r="C41" s="66"/>
      <c r="D41" s="67"/>
      <c r="E41" s="68"/>
      <c r="F41" s="67"/>
      <c r="J41" s="27" t="str">
        <f t="shared" si="5"/>
        <v/>
      </c>
      <c r="K41" s="66"/>
      <c r="L41" s="67"/>
      <c r="M41" s="68"/>
      <c r="N41" s="67"/>
      <c r="O41" s="29"/>
      <c r="P41" s="30"/>
      <c r="Q41" s="31"/>
      <c r="R41" s="27">
        <v>28</v>
      </c>
      <c r="S41" s="66"/>
      <c r="T41" s="67"/>
      <c r="U41" s="68"/>
      <c r="V41" s="67"/>
      <c r="Z41" s="27" t="str">
        <f t="shared" si="6"/>
        <v/>
      </c>
      <c r="AA41" s="66"/>
      <c r="AB41" s="67"/>
      <c r="AC41" s="68"/>
      <c r="AD41" s="67"/>
      <c r="AJ41" s="32"/>
      <c r="AK41" s="50" t="s">
        <v>62</v>
      </c>
      <c r="AL41" s="51" t="s">
        <v>48</v>
      </c>
      <c r="AM41" s="52" t="s">
        <v>40</v>
      </c>
      <c r="AN41" s="53" t="s">
        <v>66</v>
      </c>
      <c r="AO41" s="54" t="s">
        <v>35</v>
      </c>
      <c r="AP41" s="55" t="s">
        <v>56</v>
      </c>
      <c r="AQ41" s="56" t="str">
        <f t="shared" si="8"/>
        <v>2,500 - 4,000</v>
      </c>
      <c r="AR41" s="57">
        <v>75</v>
      </c>
      <c r="AS41" s="57">
        <v>40</v>
      </c>
    </row>
    <row r="42" spans="2:45" ht="18.95" customHeight="1">
      <c r="B42" s="27">
        <v>29</v>
      </c>
      <c r="C42" s="66"/>
      <c r="D42" s="67"/>
      <c r="E42" s="68"/>
      <c r="F42" s="67"/>
      <c r="J42" s="27" t="str">
        <f t="shared" si="5"/>
        <v/>
      </c>
      <c r="K42" s="66"/>
      <c r="L42" s="67"/>
      <c r="M42" s="68"/>
      <c r="N42" s="67"/>
      <c r="O42" s="29"/>
      <c r="P42" s="30"/>
      <c r="Q42" s="31"/>
      <c r="R42" s="27">
        <v>29</v>
      </c>
      <c r="S42" s="66"/>
      <c r="T42" s="67"/>
      <c r="U42" s="68"/>
      <c r="V42" s="67"/>
      <c r="Z42" s="27" t="str">
        <f t="shared" si="6"/>
        <v/>
      </c>
      <c r="AA42" s="66"/>
      <c r="AB42" s="67"/>
      <c r="AC42" s="68"/>
      <c r="AD42" s="67"/>
      <c r="AJ42" s="58"/>
      <c r="AK42" s="59"/>
      <c r="AL42" s="60"/>
      <c r="AM42" s="61"/>
      <c r="AN42" s="62"/>
      <c r="AO42" s="63"/>
      <c r="AP42" s="64"/>
      <c r="AQ42" s="64"/>
      <c r="AR42" s="65"/>
      <c r="AS42" s="65"/>
    </row>
    <row r="43" spans="2:45" ht="18.95" customHeight="1">
      <c r="B43" s="27">
        <v>30</v>
      </c>
      <c r="C43" s="175"/>
      <c r="D43" s="176"/>
      <c r="E43" s="177"/>
      <c r="F43" s="176"/>
      <c r="J43" s="27" t="str">
        <f t="shared" si="5"/>
        <v/>
      </c>
      <c r="K43" s="175"/>
      <c r="L43" s="176"/>
      <c r="M43" s="177"/>
      <c r="N43" s="176"/>
      <c r="O43" s="29"/>
      <c r="P43" s="30"/>
      <c r="Q43" s="31"/>
      <c r="R43" s="27">
        <v>30</v>
      </c>
      <c r="S43" s="175"/>
      <c r="T43" s="176"/>
      <c r="U43" s="177"/>
      <c r="V43" s="176"/>
      <c r="Z43" s="27" t="str">
        <f t="shared" si="6"/>
        <v/>
      </c>
      <c r="AA43" s="175"/>
      <c r="AB43" s="176"/>
      <c r="AC43" s="177"/>
      <c r="AD43" s="176"/>
      <c r="AJ43" s="2"/>
      <c r="AK43" s="2"/>
      <c r="AL43" s="2"/>
      <c r="AM43" s="2"/>
      <c r="AP43" s="2"/>
      <c r="AQ43" s="2"/>
      <c r="AR43" s="2"/>
      <c r="AS43" s="2"/>
    </row>
    <row r="44" spans="2:45" ht="5.0999999999999996" customHeight="1" thickBot="1">
      <c r="M44" s="69"/>
      <c r="N44" s="69"/>
      <c r="O44" s="69"/>
      <c r="P44" s="69"/>
      <c r="Q44" s="69"/>
      <c r="R44" s="69"/>
      <c r="S44" s="69"/>
    </row>
    <row r="45" spans="2:45" ht="15.95" customHeight="1" thickTop="1">
      <c r="B45" s="160" t="s">
        <v>67</v>
      </c>
      <c r="C45" s="161"/>
      <c r="D45" s="162"/>
      <c r="E45" s="163"/>
      <c r="F45" s="164"/>
      <c r="G45" s="164"/>
      <c r="H45" s="178"/>
      <c r="I45" s="179"/>
      <c r="J45" s="179"/>
      <c r="K45" s="179"/>
      <c r="L45" s="179"/>
      <c r="M45" s="179"/>
      <c r="N45" s="179"/>
      <c r="O45" s="179"/>
      <c r="P45" s="179"/>
      <c r="Q45" s="179"/>
      <c r="R45" s="179"/>
      <c r="S45" s="179"/>
      <c r="T45" s="179"/>
      <c r="U45" s="179"/>
      <c r="V45" s="179"/>
      <c r="W45" s="179"/>
      <c r="X45" s="180"/>
      <c r="Y45" s="161" t="s">
        <v>67</v>
      </c>
      <c r="Z45" s="161"/>
      <c r="AA45" s="162"/>
      <c r="AB45" s="163"/>
      <c r="AC45" s="164"/>
      <c r="AD45" s="165"/>
    </row>
    <row r="46" spans="2:45" ht="15.95" customHeight="1">
      <c r="B46" s="160" t="s">
        <v>68</v>
      </c>
      <c r="C46" s="161"/>
      <c r="D46" s="162"/>
      <c r="E46" s="163"/>
      <c r="F46" s="164"/>
      <c r="G46" s="164"/>
      <c r="H46" s="181"/>
      <c r="I46" s="182"/>
      <c r="J46" s="182"/>
      <c r="K46" s="182"/>
      <c r="L46" s="182"/>
      <c r="M46" s="182"/>
      <c r="N46" s="182"/>
      <c r="O46" s="182"/>
      <c r="P46" s="182"/>
      <c r="Q46" s="182"/>
      <c r="R46" s="182"/>
      <c r="S46" s="182"/>
      <c r="T46" s="182"/>
      <c r="U46" s="182"/>
      <c r="V46" s="182"/>
      <c r="W46" s="182"/>
      <c r="X46" s="183"/>
      <c r="Y46" s="161" t="s">
        <v>68</v>
      </c>
      <c r="Z46" s="161"/>
      <c r="AA46" s="162"/>
      <c r="AB46" s="163"/>
      <c r="AC46" s="164"/>
      <c r="AD46" s="165"/>
      <c r="AH46" s="171" t="s">
        <v>69</v>
      </c>
      <c r="AI46" s="171"/>
      <c r="AJ46" s="171"/>
      <c r="AK46" s="171"/>
      <c r="AL46" s="171"/>
      <c r="AM46" s="171"/>
    </row>
    <row r="47" spans="2:45" ht="15.95" customHeight="1">
      <c r="B47" s="172" t="s">
        <v>70</v>
      </c>
      <c r="C47" s="173"/>
      <c r="D47" s="174"/>
      <c r="E47" s="163"/>
      <c r="F47" s="164"/>
      <c r="G47" s="164"/>
      <c r="H47" s="181"/>
      <c r="I47" s="182"/>
      <c r="J47" s="182"/>
      <c r="K47" s="182"/>
      <c r="L47" s="182"/>
      <c r="M47" s="182"/>
      <c r="N47" s="182"/>
      <c r="O47" s="182"/>
      <c r="P47" s="182"/>
      <c r="Q47" s="182"/>
      <c r="R47" s="182"/>
      <c r="S47" s="182"/>
      <c r="T47" s="182"/>
      <c r="U47" s="182"/>
      <c r="V47" s="182"/>
      <c r="W47" s="182"/>
      <c r="X47" s="183"/>
      <c r="Y47" s="173" t="s">
        <v>70</v>
      </c>
      <c r="Z47" s="173"/>
      <c r="AA47" s="174"/>
      <c r="AB47" s="163"/>
      <c r="AC47" s="164"/>
      <c r="AD47" s="165"/>
      <c r="AH47" s="171"/>
      <c r="AI47" s="171"/>
      <c r="AJ47" s="171"/>
      <c r="AK47" s="171"/>
      <c r="AL47" s="171"/>
      <c r="AM47" s="171"/>
    </row>
    <row r="48" spans="2:45" ht="15.95" customHeight="1" thickBot="1">
      <c r="B48" s="160" t="s">
        <v>71</v>
      </c>
      <c r="C48" s="161"/>
      <c r="D48" s="162"/>
      <c r="E48" s="163"/>
      <c r="F48" s="164"/>
      <c r="G48" s="164"/>
      <c r="H48" s="184"/>
      <c r="I48" s="185"/>
      <c r="J48" s="185"/>
      <c r="K48" s="185"/>
      <c r="L48" s="185"/>
      <c r="M48" s="185"/>
      <c r="N48" s="185"/>
      <c r="O48" s="185"/>
      <c r="P48" s="185"/>
      <c r="Q48" s="185"/>
      <c r="R48" s="185"/>
      <c r="S48" s="185"/>
      <c r="T48" s="185"/>
      <c r="U48" s="185"/>
      <c r="V48" s="185"/>
      <c r="W48" s="185"/>
      <c r="X48" s="186"/>
      <c r="Y48" s="161" t="s">
        <v>71</v>
      </c>
      <c r="Z48" s="161"/>
      <c r="AA48" s="162"/>
      <c r="AB48" s="163"/>
      <c r="AC48" s="164"/>
      <c r="AD48" s="165"/>
    </row>
    <row r="49" spans="2:56" ht="5.0999999999999996" customHeight="1" thickTop="1" thickBot="1">
      <c r="B49" s="70"/>
      <c r="C49" s="70"/>
      <c r="D49" s="71"/>
      <c r="E49" s="70"/>
      <c r="F49" s="70"/>
      <c r="G49" s="70"/>
      <c r="H49" s="70"/>
      <c r="I49" s="70"/>
      <c r="J49" s="70"/>
      <c r="K49" s="70"/>
      <c r="L49" s="70"/>
      <c r="M49" s="70"/>
      <c r="N49" s="72"/>
      <c r="O49" s="72"/>
      <c r="P49" s="72"/>
      <c r="Q49" s="72"/>
      <c r="R49" s="72"/>
      <c r="S49" s="70"/>
      <c r="T49" s="71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69"/>
    </row>
    <row r="50" spans="2:56" ht="21.95" customHeight="1" thickTop="1" thickBot="1">
      <c r="B50" s="166" t="s">
        <v>72</v>
      </c>
      <c r="C50" s="167"/>
      <c r="D50" s="167"/>
      <c r="E50" s="167"/>
      <c r="F50" s="167"/>
      <c r="G50" s="167"/>
      <c r="H50" s="167"/>
      <c r="I50" s="167"/>
      <c r="J50" s="167"/>
      <c r="K50" s="167"/>
      <c r="L50" s="167"/>
      <c r="M50" s="168" t="str">
        <f>AL17</f>
        <v>BC Mekkelholt</v>
      </c>
      <c r="N50" s="168"/>
      <c r="O50" s="168"/>
      <c r="P50" s="168"/>
      <c r="Q50" s="168"/>
      <c r="R50" s="168"/>
      <c r="S50" s="168"/>
      <c r="T50" s="168"/>
      <c r="U50" s="168"/>
      <c r="V50" s="168"/>
      <c r="W50" s="169" t="str">
        <f>AL18</f>
        <v>Enschede</v>
      </c>
      <c r="X50" s="169"/>
      <c r="Y50" s="169"/>
      <c r="Z50" s="169"/>
      <c r="AA50" s="169"/>
      <c r="AB50" s="169"/>
      <c r="AC50" s="169"/>
      <c r="AD50" s="170"/>
    </row>
    <row r="51" spans="2:56" ht="5.0999999999999996" customHeight="1" thickTop="1">
      <c r="B51" s="25"/>
      <c r="C51" s="73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R51" s="25"/>
      <c r="S51" s="73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</row>
    <row r="52" spans="2:56" ht="20.100000000000001" customHeight="1">
      <c r="B52" s="143" t="s">
        <v>73</v>
      </c>
      <c r="C52" s="144"/>
      <c r="D52" s="145"/>
      <c r="E52" s="146"/>
      <c r="F52" s="146"/>
      <c r="G52" s="146"/>
      <c r="H52" s="146"/>
      <c r="I52" s="146"/>
      <c r="J52" s="146"/>
      <c r="K52" s="146"/>
      <c r="L52" s="146"/>
      <c r="M52" s="146"/>
      <c r="N52" s="147"/>
      <c r="O52" s="25"/>
      <c r="P52" s="25"/>
      <c r="R52" s="148" t="s">
        <v>74</v>
      </c>
      <c r="S52" s="149"/>
      <c r="T52" s="145"/>
      <c r="U52" s="146"/>
      <c r="V52" s="146"/>
      <c r="W52" s="146"/>
      <c r="X52" s="146"/>
      <c r="Y52" s="146"/>
      <c r="Z52" s="146"/>
      <c r="AA52" s="146"/>
      <c r="AB52" s="146"/>
      <c r="AC52" s="146"/>
      <c r="AD52" s="147"/>
    </row>
    <row r="53" spans="2:56" ht="5.0999999999999996" customHeight="1" thickBot="1">
      <c r="B53" s="74"/>
      <c r="C53" s="74"/>
      <c r="D53" s="74"/>
      <c r="E53" s="75"/>
      <c r="F53" s="75"/>
      <c r="G53" s="75"/>
      <c r="H53" s="75"/>
      <c r="I53" s="75"/>
      <c r="J53" s="75"/>
      <c r="K53" s="42"/>
      <c r="L53" s="42"/>
      <c r="M53" s="42"/>
      <c r="N53" s="42"/>
      <c r="O53" s="25"/>
      <c r="P53" s="25"/>
      <c r="R53" s="74"/>
      <c r="S53" s="74"/>
      <c r="T53" s="74"/>
      <c r="U53" s="75"/>
      <c r="V53" s="75"/>
      <c r="W53" s="75"/>
      <c r="X53" s="75"/>
      <c r="Y53" s="75"/>
      <c r="Z53" s="75"/>
      <c r="AA53" s="42"/>
      <c r="AB53" s="42"/>
      <c r="AC53" s="42"/>
      <c r="AD53" s="42"/>
    </row>
    <row r="54" spans="2:56" ht="14.1" customHeight="1" thickTop="1">
      <c r="B54" s="150" t="s">
        <v>75</v>
      </c>
      <c r="C54" s="150"/>
      <c r="D54" s="150"/>
      <c r="E54" s="151"/>
      <c r="F54" s="152"/>
      <c r="G54" s="152"/>
      <c r="H54" s="152"/>
      <c r="I54" s="152"/>
      <c r="J54" s="152"/>
      <c r="K54" s="152"/>
      <c r="L54" s="152"/>
      <c r="M54" s="152"/>
      <c r="N54" s="153"/>
      <c r="O54" s="25"/>
      <c r="R54" s="150" t="s">
        <v>75</v>
      </c>
      <c r="S54" s="150"/>
      <c r="T54" s="150"/>
      <c r="U54" s="151"/>
      <c r="V54" s="152"/>
      <c r="W54" s="152"/>
      <c r="X54" s="152"/>
      <c r="Y54" s="152"/>
      <c r="Z54" s="152"/>
      <c r="AA54" s="152"/>
      <c r="AB54" s="152"/>
      <c r="AC54" s="152"/>
      <c r="AD54" s="153"/>
    </row>
    <row r="55" spans="2:56" ht="14.1" customHeight="1">
      <c r="B55" s="150"/>
      <c r="C55" s="150"/>
      <c r="D55" s="150"/>
      <c r="E55" s="154"/>
      <c r="F55" s="155"/>
      <c r="G55" s="155"/>
      <c r="H55" s="155"/>
      <c r="I55" s="155"/>
      <c r="J55" s="155"/>
      <c r="K55" s="155"/>
      <c r="L55" s="155"/>
      <c r="M55" s="155"/>
      <c r="N55" s="156"/>
      <c r="O55" s="25"/>
      <c r="R55" s="150"/>
      <c r="S55" s="150"/>
      <c r="T55" s="150"/>
      <c r="U55" s="154"/>
      <c r="V55" s="155"/>
      <c r="W55" s="155"/>
      <c r="X55" s="155"/>
      <c r="Y55" s="155"/>
      <c r="Z55" s="155"/>
      <c r="AA55" s="155"/>
      <c r="AB55" s="155"/>
      <c r="AC55" s="155"/>
      <c r="AD55" s="156"/>
    </row>
    <row r="56" spans="2:56" ht="14.1" customHeight="1" thickBot="1">
      <c r="B56" s="150"/>
      <c r="C56" s="150"/>
      <c r="D56" s="150"/>
      <c r="E56" s="157"/>
      <c r="F56" s="158"/>
      <c r="G56" s="158"/>
      <c r="H56" s="158"/>
      <c r="I56" s="158"/>
      <c r="J56" s="158"/>
      <c r="K56" s="158"/>
      <c r="L56" s="158"/>
      <c r="M56" s="158"/>
      <c r="N56" s="159"/>
      <c r="O56" s="25"/>
      <c r="R56" s="150"/>
      <c r="S56" s="150"/>
      <c r="T56" s="150"/>
      <c r="U56" s="157"/>
      <c r="V56" s="158"/>
      <c r="W56" s="158"/>
      <c r="X56" s="158"/>
      <c r="Y56" s="158"/>
      <c r="Z56" s="158"/>
      <c r="AA56" s="158"/>
      <c r="AB56" s="158"/>
      <c r="AC56" s="158"/>
      <c r="AD56" s="159"/>
    </row>
    <row r="57" spans="2:56" ht="12.95" customHeight="1" thickTop="1">
      <c r="B57" s="133" t="s">
        <v>76</v>
      </c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3"/>
      <c r="S57" s="133"/>
      <c r="T57" s="133"/>
      <c r="U57" s="133"/>
      <c r="V57" s="133"/>
      <c r="W57" s="133"/>
      <c r="X57" s="133"/>
      <c r="Y57" s="133"/>
      <c r="Z57" s="133"/>
      <c r="AA57" s="133"/>
      <c r="AB57" s="133"/>
      <c r="AC57" s="133"/>
      <c r="AD57" s="133"/>
    </row>
    <row r="58" spans="2:56" ht="3.95" customHeight="1"/>
    <row r="60" spans="2:56" ht="15" customHeight="1">
      <c r="AU60" s="76"/>
      <c r="AV60" s="77"/>
      <c r="AW60" s="78"/>
      <c r="AX60" s="134" t="s">
        <v>77</v>
      </c>
      <c r="AY60" s="134"/>
      <c r="AZ60" s="134"/>
      <c r="BA60" s="79"/>
      <c r="BB60" s="80" t="s">
        <v>78</v>
      </c>
      <c r="BC60" s="81" t="s">
        <v>31</v>
      </c>
      <c r="BD60" s="82"/>
    </row>
    <row r="61" spans="2:56" ht="15" customHeight="1">
      <c r="AU61" s="83" t="s">
        <v>32</v>
      </c>
      <c r="AV61" s="84" t="s">
        <v>79</v>
      </c>
      <c r="AW61" s="85" t="s">
        <v>33</v>
      </c>
      <c r="AX61" s="86" t="s">
        <v>80</v>
      </c>
      <c r="AY61" s="86" t="s">
        <v>36</v>
      </c>
      <c r="AZ61" s="86" t="s">
        <v>81</v>
      </c>
      <c r="BA61" s="87" t="s">
        <v>37</v>
      </c>
      <c r="BB61" s="87" t="s">
        <v>82</v>
      </c>
      <c r="BC61" s="88" t="s">
        <v>83</v>
      </c>
      <c r="BD61" s="82"/>
    </row>
    <row r="62" spans="2:56" ht="15" customHeight="1">
      <c r="AU62" s="89"/>
      <c r="AV62" s="90"/>
      <c r="AW62" s="91"/>
      <c r="AX62" s="90"/>
      <c r="AY62" s="92"/>
      <c r="AZ62" s="92"/>
      <c r="BA62" s="93"/>
      <c r="BB62" s="93"/>
      <c r="BC62" s="92"/>
      <c r="BD62" s="82"/>
    </row>
    <row r="63" spans="2:56" ht="15" customHeight="1">
      <c r="AU63" s="94" t="s">
        <v>84</v>
      </c>
      <c r="AV63" s="95"/>
      <c r="AW63" s="96" t="s">
        <v>85</v>
      </c>
      <c r="AX63" s="97">
        <v>0.3</v>
      </c>
      <c r="AY63" s="98">
        <v>1.4</v>
      </c>
      <c r="AZ63" s="99">
        <v>1.68</v>
      </c>
      <c r="BA63" s="100" t="s">
        <v>86</v>
      </c>
      <c r="BB63" s="100"/>
      <c r="BC63" s="101">
        <v>60</v>
      </c>
      <c r="BD63" s="82"/>
    </row>
    <row r="64" spans="2:56" ht="15" customHeight="1">
      <c r="AU64" s="94" t="s">
        <v>84</v>
      </c>
      <c r="AV64" s="95"/>
      <c r="AW64" s="96" t="s">
        <v>87</v>
      </c>
      <c r="AX64" s="97">
        <v>1.4</v>
      </c>
      <c r="AY64" s="98">
        <v>2.4</v>
      </c>
      <c r="AZ64" s="99">
        <v>2.88</v>
      </c>
      <c r="BA64" s="100" t="s">
        <v>86</v>
      </c>
      <c r="BB64" s="100"/>
      <c r="BC64" s="101">
        <v>40</v>
      </c>
      <c r="BD64" s="82"/>
    </row>
    <row r="65" spans="47:56" ht="15" customHeight="1">
      <c r="AU65" s="94" t="s">
        <v>84</v>
      </c>
      <c r="AV65" s="95"/>
      <c r="AW65" s="96" t="s">
        <v>88</v>
      </c>
      <c r="AX65" s="97">
        <v>2.4</v>
      </c>
      <c r="AY65" s="98">
        <v>4</v>
      </c>
      <c r="AZ65" s="99">
        <v>4.8</v>
      </c>
      <c r="BA65" s="100">
        <v>90</v>
      </c>
      <c r="BB65" s="100"/>
      <c r="BC65" s="101">
        <v>40</v>
      </c>
      <c r="BD65" s="82"/>
    </row>
    <row r="66" spans="47:56" ht="15" customHeight="1">
      <c r="AU66" s="94" t="s">
        <v>84</v>
      </c>
      <c r="AV66" s="95"/>
      <c r="AW66" s="96" t="s">
        <v>89</v>
      </c>
      <c r="AX66" s="97">
        <v>4</v>
      </c>
      <c r="AY66" s="98">
        <v>7</v>
      </c>
      <c r="AZ66" s="99">
        <v>8.4</v>
      </c>
      <c r="BA66" s="100">
        <v>125</v>
      </c>
      <c r="BB66" s="100"/>
      <c r="BC66" s="101">
        <v>40</v>
      </c>
      <c r="BD66" s="82"/>
    </row>
    <row r="67" spans="47:56" ht="15" customHeight="1">
      <c r="AU67" s="94" t="s">
        <v>84</v>
      </c>
      <c r="AV67" s="95"/>
      <c r="AW67" s="96" t="s">
        <v>90</v>
      </c>
      <c r="AX67" s="97">
        <v>7</v>
      </c>
      <c r="AY67" s="98">
        <v>11</v>
      </c>
      <c r="AZ67" s="99">
        <v>13.2</v>
      </c>
      <c r="BA67" s="100">
        <v>160</v>
      </c>
      <c r="BB67" s="100"/>
      <c r="BC67" s="101">
        <v>30</v>
      </c>
      <c r="BD67" s="82"/>
    </row>
    <row r="68" spans="47:56" ht="15" customHeight="1">
      <c r="AU68" s="94" t="s">
        <v>84</v>
      </c>
      <c r="AV68" s="95"/>
      <c r="AW68" s="96" t="s">
        <v>91</v>
      </c>
      <c r="AX68" s="97">
        <v>11</v>
      </c>
      <c r="AY68" s="98">
        <v>20</v>
      </c>
      <c r="AZ68" s="99">
        <v>24</v>
      </c>
      <c r="BA68" s="100">
        <v>200</v>
      </c>
      <c r="BB68" s="100"/>
      <c r="BC68" s="101">
        <v>20</v>
      </c>
      <c r="BD68" s="82"/>
    </row>
    <row r="69" spans="47:56" ht="15" customHeight="1">
      <c r="AU69" s="94" t="s">
        <v>84</v>
      </c>
      <c r="AV69" s="95"/>
      <c r="AW69" s="96" t="s">
        <v>92</v>
      </c>
      <c r="AX69" s="97">
        <v>20</v>
      </c>
      <c r="AY69" s="98">
        <v>35</v>
      </c>
      <c r="AZ69" s="99">
        <v>42</v>
      </c>
      <c r="BA69" s="100">
        <v>250</v>
      </c>
      <c r="BB69" s="100" t="s">
        <v>93</v>
      </c>
      <c r="BC69" s="101">
        <v>15</v>
      </c>
      <c r="BD69" s="82"/>
    </row>
    <row r="70" spans="47:56" ht="15" customHeight="1">
      <c r="AU70" s="94" t="s">
        <v>84</v>
      </c>
      <c r="AV70" s="95"/>
      <c r="AW70" s="96" t="s">
        <v>94</v>
      </c>
      <c r="AX70" s="97">
        <v>35</v>
      </c>
      <c r="AY70" s="98">
        <v>60</v>
      </c>
      <c r="AZ70" s="99">
        <v>72</v>
      </c>
      <c r="BA70" s="100">
        <v>300</v>
      </c>
      <c r="BB70" s="100" t="s">
        <v>93</v>
      </c>
      <c r="BC70" s="101">
        <v>12</v>
      </c>
      <c r="BD70" s="82"/>
    </row>
    <row r="71" spans="47:56" ht="15" customHeight="1">
      <c r="AU71" s="94" t="s">
        <v>95</v>
      </c>
      <c r="AV71" s="95"/>
      <c r="AW71" s="96" t="s">
        <v>96</v>
      </c>
      <c r="AX71" s="97">
        <v>75</v>
      </c>
      <c r="AY71" s="98" t="s">
        <v>97</v>
      </c>
      <c r="AZ71" s="99" t="s">
        <v>97</v>
      </c>
      <c r="BA71" s="100" t="s">
        <v>98</v>
      </c>
      <c r="BB71" s="100" t="s">
        <v>93</v>
      </c>
      <c r="BC71" s="101" t="s">
        <v>99</v>
      </c>
      <c r="BD71" s="82"/>
    </row>
    <row r="72" spans="47:56" ht="15" customHeight="1">
      <c r="AU72" s="94" t="s">
        <v>84</v>
      </c>
      <c r="AV72" s="95" t="s">
        <v>100</v>
      </c>
      <c r="AW72" s="96"/>
      <c r="AX72" s="97">
        <v>0.3</v>
      </c>
      <c r="AY72" s="98">
        <v>5</v>
      </c>
      <c r="AZ72" s="99">
        <v>6</v>
      </c>
      <c r="BA72" s="100" t="s">
        <v>86</v>
      </c>
      <c r="BB72" s="100"/>
      <c r="BC72" s="101">
        <v>50</v>
      </c>
      <c r="BD72" s="82"/>
    </row>
    <row r="73" spans="47:56" ht="15" customHeight="1">
      <c r="AU73" s="94" t="s">
        <v>84</v>
      </c>
      <c r="AV73" s="95" t="s">
        <v>101</v>
      </c>
      <c r="AW73" s="96" t="s">
        <v>88</v>
      </c>
      <c r="AX73" s="97">
        <v>0.3</v>
      </c>
      <c r="AY73" s="98">
        <v>0.8</v>
      </c>
      <c r="AZ73" s="99">
        <v>0.96</v>
      </c>
      <c r="BA73" s="100" t="s">
        <v>86</v>
      </c>
      <c r="BB73" s="100"/>
      <c r="BC73" s="101">
        <v>50</v>
      </c>
      <c r="BD73" s="82"/>
    </row>
    <row r="74" spans="47:56" ht="15" customHeight="1">
      <c r="AU74" s="94" t="s">
        <v>84</v>
      </c>
      <c r="AV74" s="95" t="s">
        <v>101</v>
      </c>
      <c r="AW74" s="96" t="s">
        <v>89</v>
      </c>
      <c r="AX74" s="97">
        <v>0.8</v>
      </c>
      <c r="AY74" s="98">
        <v>5</v>
      </c>
      <c r="AZ74" s="99">
        <v>6</v>
      </c>
      <c r="BA74" s="100" t="s">
        <v>86</v>
      </c>
      <c r="BB74" s="100"/>
      <c r="BC74" s="101">
        <v>50</v>
      </c>
      <c r="BD74" s="82"/>
    </row>
    <row r="75" spans="47:56" ht="15" customHeight="1">
      <c r="AU75" s="94" t="s">
        <v>84</v>
      </c>
      <c r="AV75" s="95" t="s">
        <v>102</v>
      </c>
      <c r="AW75" s="96"/>
      <c r="AX75" s="97">
        <v>0.05</v>
      </c>
      <c r="AY75" s="98">
        <v>5</v>
      </c>
      <c r="AZ75" s="99" t="s">
        <v>103</v>
      </c>
      <c r="BA75" s="100" t="s">
        <v>86</v>
      </c>
      <c r="BB75" s="100"/>
      <c r="BC75" s="101">
        <v>50</v>
      </c>
      <c r="BD75" s="82"/>
    </row>
    <row r="76" spans="47:56" ht="15" customHeight="1">
      <c r="AU76" s="89"/>
      <c r="AV76" s="90"/>
      <c r="AW76" s="91"/>
      <c r="AX76" s="102"/>
      <c r="AY76" s="103"/>
      <c r="AZ76" s="103"/>
      <c r="BA76" s="93"/>
      <c r="BB76" s="93"/>
      <c r="BC76" s="92"/>
      <c r="BD76" s="82"/>
    </row>
    <row r="77" spans="47:56" ht="15" customHeight="1">
      <c r="AU77" s="94" t="s">
        <v>104</v>
      </c>
      <c r="AV77" s="95"/>
      <c r="AW77" s="96" t="s">
        <v>87</v>
      </c>
      <c r="AX77" s="104">
        <v>0.25</v>
      </c>
      <c r="AY77" s="105">
        <v>1.2</v>
      </c>
      <c r="AZ77" s="106">
        <v>1.44</v>
      </c>
      <c r="BA77" s="100" t="s">
        <v>86</v>
      </c>
      <c r="BB77" s="100"/>
      <c r="BC77" s="101">
        <v>50</v>
      </c>
      <c r="BD77" s="82"/>
    </row>
    <row r="78" spans="47:56" ht="15" customHeight="1">
      <c r="AU78" s="94" t="s">
        <v>104</v>
      </c>
      <c r="AV78" s="95"/>
      <c r="AW78" s="96" t="s">
        <v>88</v>
      </c>
      <c r="AX78" s="104">
        <v>1.2</v>
      </c>
      <c r="AY78" s="105">
        <v>1.7</v>
      </c>
      <c r="AZ78" s="106">
        <v>2.04</v>
      </c>
      <c r="BA78" s="107">
        <v>40</v>
      </c>
      <c r="BB78" s="100"/>
      <c r="BC78" s="101">
        <v>40</v>
      </c>
      <c r="BD78" s="82"/>
    </row>
    <row r="79" spans="47:56" ht="15" customHeight="1">
      <c r="AU79" s="94" t="s">
        <v>104</v>
      </c>
      <c r="AV79" s="95"/>
      <c r="AW79" s="96" t="s">
        <v>89</v>
      </c>
      <c r="AX79" s="104">
        <v>1.7</v>
      </c>
      <c r="AY79" s="98">
        <v>2.5</v>
      </c>
      <c r="AZ79" s="99">
        <v>3</v>
      </c>
      <c r="BA79" s="100">
        <v>55</v>
      </c>
      <c r="BB79" s="100"/>
      <c r="BC79" s="101">
        <v>40</v>
      </c>
      <c r="BD79" s="82"/>
    </row>
    <row r="80" spans="47:56" ht="15" customHeight="1">
      <c r="AU80" s="94" t="s">
        <v>104</v>
      </c>
      <c r="AV80" s="95"/>
      <c r="AW80" s="96" t="s">
        <v>90</v>
      </c>
      <c r="AX80" s="97">
        <v>2.5</v>
      </c>
      <c r="AY80" s="98">
        <v>4</v>
      </c>
      <c r="AZ80" s="99">
        <v>4.8</v>
      </c>
      <c r="BA80" s="100">
        <v>75</v>
      </c>
      <c r="BB80" s="100"/>
      <c r="BC80" s="101">
        <v>30</v>
      </c>
      <c r="BD80" s="82"/>
    </row>
    <row r="81" spans="47:56" ht="15" customHeight="1">
      <c r="AU81" s="94" t="s">
        <v>104</v>
      </c>
      <c r="AV81" s="95"/>
      <c r="AW81" s="96" t="s">
        <v>91</v>
      </c>
      <c r="AX81" s="97">
        <v>4</v>
      </c>
      <c r="AY81" s="98">
        <v>6</v>
      </c>
      <c r="AZ81" s="99">
        <v>7.2</v>
      </c>
      <c r="BA81" s="100">
        <v>100</v>
      </c>
      <c r="BB81" s="100"/>
      <c r="BC81" s="101">
        <v>25</v>
      </c>
      <c r="BD81" s="82"/>
    </row>
    <row r="82" spans="47:56" ht="15" customHeight="1">
      <c r="AU82" s="94" t="s">
        <v>105</v>
      </c>
      <c r="AV82" s="95"/>
      <c r="AW82" s="96" t="s">
        <v>96</v>
      </c>
      <c r="AX82" s="97">
        <v>3</v>
      </c>
      <c r="AY82" s="98" t="s">
        <v>103</v>
      </c>
      <c r="AZ82" s="99" t="s">
        <v>103</v>
      </c>
      <c r="BA82" s="100" t="s">
        <v>106</v>
      </c>
      <c r="BB82" s="100"/>
      <c r="BC82" s="101" t="s">
        <v>107</v>
      </c>
      <c r="BD82" s="82"/>
    </row>
    <row r="83" spans="47:56" ht="15" customHeight="1">
      <c r="AU83" s="89"/>
      <c r="AV83" s="90"/>
      <c r="AW83" s="91"/>
      <c r="AX83" s="102"/>
      <c r="AY83" s="103"/>
      <c r="AZ83" s="103"/>
      <c r="BA83" s="93"/>
      <c r="BB83" s="93"/>
      <c r="BC83" s="92"/>
      <c r="BD83" s="82"/>
    </row>
    <row r="84" spans="47:56" ht="15" customHeight="1">
      <c r="AU84" s="94" t="s">
        <v>108</v>
      </c>
      <c r="AV84" s="95"/>
      <c r="AW84" s="96" t="s">
        <v>87</v>
      </c>
      <c r="AX84" s="104">
        <v>0.2</v>
      </c>
      <c r="AY84" s="105">
        <v>0.4</v>
      </c>
      <c r="AZ84" s="106">
        <v>0.48</v>
      </c>
      <c r="BA84" s="100" t="s">
        <v>86</v>
      </c>
      <c r="BB84" s="100"/>
      <c r="BC84" s="101">
        <v>60</v>
      </c>
      <c r="BD84" s="82"/>
    </row>
    <row r="85" spans="47:56" ht="15" customHeight="1">
      <c r="AU85" s="94" t="s">
        <v>108</v>
      </c>
      <c r="AV85" s="95"/>
      <c r="AW85" s="96" t="s">
        <v>88</v>
      </c>
      <c r="AX85" s="104">
        <v>0.4</v>
      </c>
      <c r="AY85" s="105">
        <v>0.6</v>
      </c>
      <c r="AZ85" s="106">
        <v>0.72</v>
      </c>
      <c r="BA85" s="100">
        <v>25</v>
      </c>
      <c r="BB85" s="100"/>
      <c r="BC85" s="101">
        <v>60</v>
      </c>
      <c r="BD85" s="82"/>
    </row>
    <row r="86" spans="47:56" ht="15" customHeight="1">
      <c r="AU86" s="94" t="s">
        <v>108</v>
      </c>
      <c r="AV86" s="95"/>
      <c r="AW86" s="96" t="s">
        <v>89</v>
      </c>
      <c r="AX86" s="104">
        <v>0.6</v>
      </c>
      <c r="AY86" s="105">
        <v>0.8</v>
      </c>
      <c r="AZ86" s="106">
        <v>0.96</v>
      </c>
      <c r="BA86" s="100">
        <v>30</v>
      </c>
      <c r="BB86" s="100"/>
      <c r="BC86" s="101">
        <v>60</v>
      </c>
      <c r="BD86" s="82"/>
    </row>
    <row r="87" spans="47:56" ht="15" customHeight="1">
      <c r="AU87" s="94" t="s">
        <v>108</v>
      </c>
      <c r="AV87" s="95"/>
      <c r="AW87" s="96" t="s">
        <v>90</v>
      </c>
      <c r="AX87" s="104">
        <v>0.8</v>
      </c>
      <c r="AY87" s="98">
        <v>1.1000000000000001</v>
      </c>
      <c r="AZ87" s="99">
        <v>1.32</v>
      </c>
      <c r="BA87" s="100">
        <v>40</v>
      </c>
      <c r="BB87" s="100"/>
      <c r="BC87" s="101">
        <v>60</v>
      </c>
      <c r="BD87" s="82"/>
    </row>
    <row r="88" spans="47:56" ht="15" customHeight="1">
      <c r="AU88" s="94" t="s">
        <v>108</v>
      </c>
      <c r="AV88" s="95"/>
      <c r="AW88" s="96" t="s">
        <v>91</v>
      </c>
      <c r="AX88" s="97">
        <v>1.1000000000000001</v>
      </c>
      <c r="AY88" s="98" t="s">
        <v>97</v>
      </c>
      <c r="AZ88" s="99" t="s">
        <v>97</v>
      </c>
      <c r="BA88" s="100">
        <v>50</v>
      </c>
      <c r="BB88" s="100"/>
      <c r="BC88" s="108">
        <v>50</v>
      </c>
      <c r="BD88" s="82"/>
    </row>
    <row r="89" spans="47:56" ht="15" customHeight="1">
      <c r="AU89" s="94" t="s">
        <v>108</v>
      </c>
      <c r="AV89" s="95" t="s">
        <v>100</v>
      </c>
      <c r="AW89" s="96"/>
      <c r="AX89" s="104">
        <v>0.2</v>
      </c>
      <c r="AY89" s="98">
        <v>5</v>
      </c>
      <c r="AZ89" s="99">
        <v>6</v>
      </c>
      <c r="BA89" s="135" t="s">
        <v>109</v>
      </c>
      <c r="BB89" s="136"/>
      <c r="BC89" s="137"/>
      <c r="BD89" s="109"/>
    </row>
    <row r="90" spans="47:56" ht="15" customHeight="1">
      <c r="AU90" s="110"/>
      <c r="AV90" s="111" t="s">
        <v>110</v>
      </c>
      <c r="AW90" s="112" t="s">
        <v>88</v>
      </c>
      <c r="AX90" s="113">
        <v>0.2</v>
      </c>
      <c r="AY90" s="114">
        <v>5</v>
      </c>
      <c r="AZ90" s="115"/>
      <c r="BA90" s="116" t="s">
        <v>86</v>
      </c>
      <c r="BB90" s="116"/>
      <c r="BC90" s="117">
        <v>60</v>
      </c>
      <c r="BD90" s="138" t="s">
        <v>111</v>
      </c>
    </row>
    <row r="91" spans="47:56" ht="15" customHeight="1">
      <c r="AU91" s="110"/>
      <c r="AV91" s="111" t="s">
        <v>110</v>
      </c>
      <c r="AW91" s="112" t="s">
        <v>89</v>
      </c>
      <c r="AX91" s="113">
        <v>0.4</v>
      </c>
      <c r="AY91" s="114">
        <v>5</v>
      </c>
      <c r="AZ91" s="115"/>
      <c r="BA91" s="116">
        <v>25</v>
      </c>
      <c r="BB91" s="116"/>
      <c r="BC91" s="117">
        <v>60</v>
      </c>
      <c r="BD91" s="139"/>
    </row>
    <row r="92" spans="47:56" ht="15" customHeight="1">
      <c r="AU92" s="94" t="s">
        <v>108</v>
      </c>
      <c r="AV92" s="95" t="s">
        <v>101</v>
      </c>
      <c r="AW92" s="96"/>
      <c r="AX92" s="104">
        <v>0.2</v>
      </c>
      <c r="AY92" s="98">
        <v>2</v>
      </c>
      <c r="AZ92" s="99">
        <v>2.4</v>
      </c>
      <c r="BA92" s="100">
        <v>25</v>
      </c>
      <c r="BB92" s="100"/>
      <c r="BC92" s="101">
        <v>50</v>
      </c>
      <c r="BD92" s="118"/>
    </row>
    <row r="93" spans="47:56" ht="15" customHeight="1">
      <c r="AU93" s="94" t="s">
        <v>108</v>
      </c>
      <c r="AV93" s="95" t="s">
        <v>102</v>
      </c>
      <c r="AW93" s="96"/>
      <c r="AX93" s="104">
        <v>0.2</v>
      </c>
      <c r="AY93" s="98">
        <v>2</v>
      </c>
      <c r="AZ93" s="99" t="s">
        <v>97</v>
      </c>
      <c r="BA93" s="100" t="s">
        <v>86</v>
      </c>
      <c r="BB93" s="100"/>
      <c r="BC93" s="101">
        <v>50</v>
      </c>
      <c r="BD93" s="118"/>
    </row>
    <row r="94" spans="47:56" ht="15" customHeight="1">
      <c r="AU94" s="89"/>
      <c r="AV94" s="90"/>
      <c r="AW94" s="91"/>
      <c r="AX94" s="102"/>
      <c r="AY94" s="103"/>
      <c r="AZ94" s="103"/>
      <c r="BA94" s="93"/>
      <c r="BB94" s="93"/>
      <c r="BC94" s="92"/>
      <c r="BD94" s="82"/>
    </row>
    <row r="95" spans="47:56" ht="15" customHeight="1">
      <c r="AU95" s="119" t="s">
        <v>112</v>
      </c>
      <c r="AV95" s="95"/>
      <c r="AW95" s="96" t="s">
        <v>89</v>
      </c>
      <c r="AX95" s="104">
        <v>0.2</v>
      </c>
      <c r="AY95" s="105">
        <v>0.4</v>
      </c>
      <c r="AZ95" s="106">
        <v>0.48</v>
      </c>
      <c r="BA95" s="100" t="s">
        <v>86</v>
      </c>
      <c r="BB95" s="100"/>
      <c r="BC95" s="108">
        <v>60</v>
      </c>
      <c r="BD95" s="118"/>
    </row>
    <row r="96" spans="47:56" ht="15" customHeight="1">
      <c r="AU96" s="119" t="s">
        <v>112</v>
      </c>
      <c r="AV96" s="95"/>
      <c r="AW96" s="96" t="s">
        <v>90</v>
      </c>
      <c r="AX96" s="104">
        <v>0.4</v>
      </c>
      <c r="AY96" s="105">
        <v>0.6</v>
      </c>
      <c r="AZ96" s="106">
        <v>0.72</v>
      </c>
      <c r="BA96" s="100">
        <v>25</v>
      </c>
      <c r="BB96" s="100"/>
      <c r="BC96" s="108">
        <v>60</v>
      </c>
      <c r="BD96" s="120" t="s">
        <v>113</v>
      </c>
    </row>
    <row r="97" spans="47:56" ht="15" customHeight="1">
      <c r="AU97" s="119" t="s">
        <v>112</v>
      </c>
      <c r="AV97" s="95"/>
      <c r="AW97" s="96" t="s">
        <v>91</v>
      </c>
      <c r="AX97" s="104">
        <v>0.6</v>
      </c>
      <c r="AY97" s="98">
        <v>3</v>
      </c>
      <c r="AZ97" s="99" t="s">
        <v>103</v>
      </c>
      <c r="BA97" s="100">
        <v>35</v>
      </c>
      <c r="BB97" s="100"/>
      <c r="BC97" s="101">
        <v>60</v>
      </c>
      <c r="BD97" s="121"/>
    </row>
    <row r="98" spans="47:56" ht="15" customHeight="1">
      <c r="AU98" s="89"/>
      <c r="AV98" s="90"/>
      <c r="AW98" s="91"/>
      <c r="AX98" s="102"/>
      <c r="AY98" s="103"/>
      <c r="AZ98" s="103"/>
      <c r="BA98" s="93"/>
      <c r="BB98" s="93"/>
      <c r="BC98" s="92"/>
      <c r="BD98" s="82"/>
    </row>
    <row r="99" spans="47:56" ht="15" customHeight="1">
      <c r="AU99" s="94" t="s">
        <v>114</v>
      </c>
      <c r="AV99" s="95"/>
      <c r="AW99" s="96" t="s">
        <v>91</v>
      </c>
      <c r="AX99" s="97">
        <v>7</v>
      </c>
      <c r="AY99" s="98">
        <v>12</v>
      </c>
      <c r="AZ99" s="99">
        <v>14.4</v>
      </c>
      <c r="BA99" s="100">
        <v>125</v>
      </c>
      <c r="BB99" s="100"/>
      <c r="BC99" s="101">
        <v>20</v>
      </c>
      <c r="BD99" s="82"/>
    </row>
    <row r="100" spans="47:56" ht="15" customHeight="1">
      <c r="AU100" s="94" t="s">
        <v>114</v>
      </c>
      <c r="AV100" s="95"/>
      <c r="AW100" s="96" t="s">
        <v>92</v>
      </c>
      <c r="AX100" s="97">
        <v>12</v>
      </c>
      <c r="AY100" s="98">
        <v>18</v>
      </c>
      <c r="AZ100" s="99">
        <v>21.6</v>
      </c>
      <c r="BA100" s="100">
        <v>175</v>
      </c>
      <c r="BB100" s="100"/>
      <c r="BC100" s="101">
        <v>15</v>
      </c>
      <c r="BD100" s="82"/>
    </row>
    <row r="101" spans="47:56" ht="15" customHeight="1">
      <c r="AU101" s="94" t="s">
        <v>114</v>
      </c>
      <c r="AV101" s="95"/>
      <c r="AW101" s="96" t="s">
        <v>94</v>
      </c>
      <c r="AX101" s="97">
        <v>18</v>
      </c>
      <c r="AY101" s="98">
        <v>27</v>
      </c>
      <c r="AZ101" s="99">
        <v>32.4</v>
      </c>
      <c r="BA101" s="100">
        <v>225</v>
      </c>
      <c r="BB101" s="100"/>
      <c r="BC101" s="101">
        <v>15</v>
      </c>
      <c r="BD101" s="82"/>
    </row>
    <row r="102" spans="47:56" ht="15" customHeight="1">
      <c r="AU102" s="94" t="s">
        <v>115</v>
      </c>
      <c r="AV102" s="95"/>
      <c r="AW102" s="96" t="s">
        <v>91</v>
      </c>
      <c r="AX102" s="97">
        <v>12</v>
      </c>
      <c r="AY102" s="98">
        <v>20</v>
      </c>
      <c r="AZ102" s="99">
        <v>24</v>
      </c>
      <c r="BA102" s="100">
        <v>175</v>
      </c>
      <c r="BB102" s="100"/>
      <c r="BC102" s="101">
        <v>15</v>
      </c>
      <c r="BD102" s="82"/>
    </row>
    <row r="103" spans="47:56" ht="15" customHeight="1">
      <c r="AU103" s="94" t="s">
        <v>115</v>
      </c>
      <c r="AV103" s="95"/>
      <c r="AW103" s="96" t="s">
        <v>92</v>
      </c>
      <c r="AX103" s="97">
        <v>20</v>
      </c>
      <c r="AY103" s="98">
        <v>40</v>
      </c>
      <c r="AZ103" s="99">
        <v>48</v>
      </c>
      <c r="BA103" s="100">
        <v>225</v>
      </c>
      <c r="BB103" s="100"/>
      <c r="BC103" s="101">
        <v>12</v>
      </c>
      <c r="BD103" s="82"/>
    </row>
    <row r="104" spans="47:56" ht="15" customHeight="1">
      <c r="AU104" s="94" t="s">
        <v>116</v>
      </c>
      <c r="AV104" s="95"/>
      <c r="AW104" s="96" t="s">
        <v>96</v>
      </c>
      <c r="AX104" s="104">
        <v>12.5</v>
      </c>
      <c r="AY104" s="98" t="s">
        <v>103</v>
      </c>
      <c r="AZ104" s="99" t="s">
        <v>103</v>
      </c>
      <c r="BA104" s="100" t="s">
        <v>117</v>
      </c>
      <c r="BB104" s="100"/>
      <c r="BC104" s="101" t="s">
        <v>118</v>
      </c>
      <c r="BD104" s="82"/>
    </row>
    <row r="105" spans="47:56" ht="15" customHeight="1">
      <c r="AU105" s="94" t="s">
        <v>119</v>
      </c>
      <c r="AV105" s="95"/>
      <c r="AW105" s="96" t="s">
        <v>96</v>
      </c>
      <c r="AX105" s="104">
        <v>12.5</v>
      </c>
      <c r="AY105" s="98" t="s">
        <v>103</v>
      </c>
      <c r="AZ105" s="99" t="s">
        <v>103</v>
      </c>
      <c r="BA105" s="100" t="s">
        <v>120</v>
      </c>
      <c r="BB105" s="100"/>
      <c r="BC105" s="101" t="s">
        <v>118</v>
      </c>
      <c r="BD105" s="82"/>
    </row>
    <row r="106" spans="47:56" ht="15" customHeight="1">
      <c r="AU106" s="122"/>
      <c r="AV106" s="123"/>
      <c r="AW106" s="124"/>
      <c r="AX106" s="123"/>
      <c r="AY106" s="125"/>
      <c r="AZ106" s="125"/>
      <c r="BA106" s="126"/>
      <c r="BB106" s="126"/>
      <c r="BC106" s="125"/>
      <c r="BD106" s="82"/>
    </row>
    <row r="107" spans="47:56" ht="15" customHeight="1">
      <c r="AU107" s="140" t="s">
        <v>121</v>
      </c>
      <c r="AV107" s="141"/>
      <c r="AW107" s="141"/>
      <c r="AX107" s="141"/>
      <c r="AY107" s="141"/>
      <c r="AZ107" s="141"/>
      <c r="BA107" s="141"/>
      <c r="BB107" s="141"/>
      <c r="BC107" s="142"/>
      <c r="BD107" s="127"/>
    </row>
    <row r="108" spans="47:56" ht="15" customHeight="1">
      <c r="AU108" s="140" t="s">
        <v>122</v>
      </c>
      <c r="AV108" s="141"/>
      <c r="AW108" s="141"/>
      <c r="AX108" s="141"/>
      <c r="AY108" s="141"/>
      <c r="AZ108" s="141"/>
      <c r="BA108" s="141"/>
      <c r="BB108" s="141"/>
      <c r="BC108" s="142"/>
      <c r="BD108" s="127"/>
    </row>
    <row r="109" spans="47:56" ht="15" customHeight="1">
      <c r="AU109" s="128"/>
      <c r="AV109" s="129"/>
      <c r="AW109" s="130"/>
      <c r="AX109" s="129"/>
      <c r="AY109" s="131"/>
      <c r="AZ109" s="131"/>
      <c r="BA109" s="132"/>
      <c r="BB109" s="132"/>
      <c r="BC109" s="131"/>
      <c r="BD109" s="82"/>
    </row>
    <row r="110" spans="47:56" ht="15" customHeight="1"/>
    <row r="111" spans="47:56" ht="15" customHeight="1"/>
    <row r="112" spans="47:56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</sheetData>
  <sheetProtection password="C621" sheet="1" objects="1" scenarios="1"/>
  <mergeCells count="242">
    <mergeCell ref="B2:T2"/>
    <mergeCell ref="V2:Y2"/>
    <mergeCell ref="Z2:AD2"/>
    <mergeCell ref="AL2:AM3"/>
    <mergeCell ref="B3:M3"/>
    <mergeCell ref="N3:S3"/>
    <mergeCell ref="T3:U3"/>
    <mergeCell ref="V3:Y3"/>
    <mergeCell ref="Z3:AD3"/>
    <mergeCell ref="B4:J4"/>
    <mergeCell ref="K4:N4"/>
    <mergeCell ref="O4:T4"/>
    <mergeCell ref="V4:Y6"/>
    <mergeCell ref="Z4:AD4"/>
    <mergeCell ref="AL4:AM4"/>
    <mergeCell ref="B5:J5"/>
    <mergeCell ref="K5:U5"/>
    <mergeCell ref="Z5:AD5"/>
    <mergeCell ref="AL5:AM5"/>
    <mergeCell ref="D6:J6"/>
    <mergeCell ref="L6:S6"/>
    <mergeCell ref="Z6:AD6"/>
    <mergeCell ref="AL6:AM6"/>
    <mergeCell ref="B8:D9"/>
    <mergeCell ref="G8:L9"/>
    <mergeCell ref="M8:N9"/>
    <mergeCell ref="R8:T9"/>
    <mergeCell ref="W8:AB9"/>
    <mergeCell ref="AC8:AD9"/>
    <mergeCell ref="B10:N11"/>
    <mergeCell ref="R10:AD11"/>
    <mergeCell ref="C12:D12"/>
    <mergeCell ref="E12:F12"/>
    <mergeCell ref="K12:L12"/>
    <mergeCell ref="M12:N12"/>
    <mergeCell ref="S12:T12"/>
    <mergeCell ref="U12:V12"/>
    <mergeCell ref="AA12:AB12"/>
    <mergeCell ref="AC12:AD12"/>
    <mergeCell ref="AA14:AB14"/>
    <mergeCell ref="AC14:AD14"/>
    <mergeCell ref="AI14:AI15"/>
    <mergeCell ref="AL14:AM14"/>
    <mergeCell ref="C15:D15"/>
    <mergeCell ref="E15:F15"/>
    <mergeCell ref="K15:L15"/>
    <mergeCell ref="M15:N15"/>
    <mergeCell ref="S15:T15"/>
    <mergeCell ref="U15:V15"/>
    <mergeCell ref="C14:D14"/>
    <mergeCell ref="E14:F14"/>
    <mergeCell ref="K14:L14"/>
    <mergeCell ref="M14:N14"/>
    <mergeCell ref="S14:T14"/>
    <mergeCell ref="U14:V14"/>
    <mergeCell ref="AA15:AB15"/>
    <mergeCell ref="AC15:AD15"/>
    <mergeCell ref="AL15:AM15"/>
    <mergeCell ref="C16:D16"/>
    <mergeCell ref="E16:F16"/>
    <mergeCell ref="K16:L16"/>
    <mergeCell ref="M16:N16"/>
    <mergeCell ref="S16:T16"/>
    <mergeCell ref="U16:V16"/>
    <mergeCell ref="AA16:AB16"/>
    <mergeCell ref="AC16:AD16"/>
    <mergeCell ref="C17:D17"/>
    <mergeCell ref="E17:F17"/>
    <mergeCell ref="K17:L17"/>
    <mergeCell ref="M17:N17"/>
    <mergeCell ref="S17:T17"/>
    <mergeCell ref="U17:V17"/>
    <mergeCell ref="AA17:AB17"/>
    <mergeCell ref="AC17:AD17"/>
    <mergeCell ref="AL17:AP17"/>
    <mergeCell ref="C18:D18"/>
    <mergeCell ref="E18:F18"/>
    <mergeCell ref="K18:L18"/>
    <mergeCell ref="M18:N18"/>
    <mergeCell ref="S18:T18"/>
    <mergeCell ref="U18:V18"/>
    <mergeCell ref="AA18:AB18"/>
    <mergeCell ref="AC18:AD18"/>
    <mergeCell ref="AL18:AP18"/>
    <mergeCell ref="AA19:AB19"/>
    <mergeCell ref="AC19:AD19"/>
    <mergeCell ref="C20:D20"/>
    <mergeCell ref="E20:F20"/>
    <mergeCell ref="K20:L20"/>
    <mergeCell ref="M20:N20"/>
    <mergeCell ref="S20:T20"/>
    <mergeCell ref="U20:V20"/>
    <mergeCell ref="AA20:AB20"/>
    <mergeCell ref="AC20:AD20"/>
    <mergeCell ref="C19:D19"/>
    <mergeCell ref="E19:F19"/>
    <mergeCell ref="K19:L19"/>
    <mergeCell ref="M19:N19"/>
    <mergeCell ref="S19:T19"/>
    <mergeCell ref="U19:V19"/>
    <mergeCell ref="AN20:AP20"/>
    <mergeCell ref="C21:D21"/>
    <mergeCell ref="E21:F21"/>
    <mergeCell ref="K21:L21"/>
    <mergeCell ref="M21:N21"/>
    <mergeCell ref="S21:T21"/>
    <mergeCell ref="U21:V21"/>
    <mergeCell ref="AA21:AB21"/>
    <mergeCell ref="AC21:AD21"/>
    <mergeCell ref="AL21:AM21"/>
    <mergeCell ref="C22:D22"/>
    <mergeCell ref="E22:F22"/>
    <mergeCell ref="K22:L22"/>
    <mergeCell ref="M22:N22"/>
    <mergeCell ref="S22:T22"/>
    <mergeCell ref="U22:V22"/>
    <mergeCell ref="AA22:AB22"/>
    <mergeCell ref="AC22:AD22"/>
    <mergeCell ref="AJ20:AJ21"/>
    <mergeCell ref="AA23:AB23"/>
    <mergeCell ref="AC23:AD23"/>
    <mergeCell ref="C24:D24"/>
    <mergeCell ref="E24:F24"/>
    <mergeCell ref="K24:L24"/>
    <mergeCell ref="M24:N24"/>
    <mergeCell ref="S24:T24"/>
    <mergeCell ref="U24:V24"/>
    <mergeCell ref="AA24:AB24"/>
    <mergeCell ref="AC24:AD24"/>
    <mergeCell ref="C23:D23"/>
    <mergeCell ref="E23:F23"/>
    <mergeCell ref="K23:L23"/>
    <mergeCell ref="M23:N23"/>
    <mergeCell ref="S23:T23"/>
    <mergeCell ref="U23:V23"/>
    <mergeCell ref="AA25:AB25"/>
    <mergeCell ref="AC25:AD25"/>
    <mergeCell ref="C26:D26"/>
    <mergeCell ref="E26:F26"/>
    <mergeCell ref="K26:L26"/>
    <mergeCell ref="M26:N26"/>
    <mergeCell ref="S26:T26"/>
    <mergeCell ref="U26:V26"/>
    <mergeCell ref="AA26:AB26"/>
    <mergeCell ref="AC26:AD26"/>
    <mergeCell ref="C25:D25"/>
    <mergeCell ref="E25:F25"/>
    <mergeCell ref="K25:L25"/>
    <mergeCell ref="M25:N25"/>
    <mergeCell ref="S25:T25"/>
    <mergeCell ref="U25:V25"/>
    <mergeCell ref="AA27:AB27"/>
    <mergeCell ref="AC27:AD27"/>
    <mergeCell ref="C28:D28"/>
    <mergeCell ref="E28:F28"/>
    <mergeCell ref="K28:L28"/>
    <mergeCell ref="M28:N28"/>
    <mergeCell ref="S28:T28"/>
    <mergeCell ref="U28:V28"/>
    <mergeCell ref="AA28:AB28"/>
    <mergeCell ref="AC28:AD28"/>
    <mergeCell ref="C27:D27"/>
    <mergeCell ref="E27:F27"/>
    <mergeCell ref="K27:L27"/>
    <mergeCell ref="M27:N27"/>
    <mergeCell ref="S27:T27"/>
    <mergeCell ref="U27:V27"/>
    <mergeCell ref="AA29:AB29"/>
    <mergeCell ref="AC29:AD29"/>
    <mergeCell ref="C30:D30"/>
    <mergeCell ref="E30:F30"/>
    <mergeCell ref="K30:L30"/>
    <mergeCell ref="M30:N30"/>
    <mergeCell ref="S30:T30"/>
    <mergeCell ref="U30:V30"/>
    <mergeCell ref="AA30:AB30"/>
    <mergeCell ref="AC30:AD30"/>
    <mergeCell ref="C29:D29"/>
    <mergeCell ref="E29:F29"/>
    <mergeCell ref="K29:L29"/>
    <mergeCell ref="M29:N29"/>
    <mergeCell ref="S29:T29"/>
    <mergeCell ref="U29:V29"/>
    <mergeCell ref="AA31:AB31"/>
    <mergeCell ref="AC31:AD31"/>
    <mergeCell ref="C32:D32"/>
    <mergeCell ref="E32:F32"/>
    <mergeCell ref="K32:L32"/>
    <mergeCell ref="M32:N32"/>
    <mergeCell ref="S32:T32"/>
    <mergeCell ref="U32:V32"/>
    <mergeCell ref="AA32:AB32"/>
    <mergeCell ref="AC32:AD32"/>
    <mergeCell ref="C31:D31"/>
    <mergeCell ref="E31:F31"/>
    <mergeCell ref="K31:L31"/>
    <mergeCell ref="M31:N31"/>
    <mergeCell ref="S31:T31"/>
    <mergeCell ref="U31:V31"/>
    <mergeCell ref="AA43:AB43"/>
    <mergeCell ref="AC43:AD43"/>
    <mergeCell ref="B45:D45"/>
    <mergeCell ref="E45:G45"/>
    <mergeCell ref="H45:X48"/>
    <mergeCell ref="Y45:AA45"/>
    <mergeCell ref="AB45:AD45"/>
    <mergeCell ref="B46:D46"/>
    <mergeCell ref="E46:G46"/>
    <mergeCell ref="Y46:AA46"/>
    <mergeCell ref="C43:D43"/>
    <mergeCell ref="E43:F43"/>
    <mergeCell ref="K43:L43"/>
    <mergeCell ref="M43:N43"/>
    <mergeCell ref="S43:T43"/>
    <mergeCell ref="U43:V43"/>
    <mergeCell ref="B48:D48"/>
    <mergeCell ref="E48:G48"/>
    <mergeCell ref="Y48:AA48"/>
    <mergeCell ref="AB48:AD48"/>
    <mergeCell ref="B50:L50"/>
    <mergeCell ref="M50:V50"/>
    <mergeCell ref="W50:AD50"/>
    <mergeCell ref="AB46:AD46"/>
    <mergeCell ref="AH46:AM47"/>
    <mergeCell ref="B47:D47"/>
    <mergeCell ref="E47:G47"/>
    <mergeCell ref="Y47:AA47"/>
    <mergeCell ref="AB47:AD47"/>
    <mergeCell ref="B57:AD57"/>
    <mergeCell ref="AX60:AZ60"/>
    <mergeCell ref="BA89:BC89"/>
    <mergeCell ref="BD90:BD91"/>
    <mergeCell ref="AU107:BC107"/>
    <mergeCell ref="AU108:BC108"/>
    <mergeCell ref="B52:C52"/>
    <mergeCell ref="D52:N52"/>
    <mergeCell ref="R52:S52"/>
    <mergeCell ref="T52:AD52"/>
    <mergeCell ref="B54:D56"/>
    <mergeCell ref="E54:N56"/>
    <mergeCell ref="R54:T56"/>
    <mergeCell ref="U54:AD56"/>
  </mergeCells>
  <conditionalFormatting sqref="K14:N43">
    <cfRule type="expression" dxfId="7" priority="8">
      <formula>$J$14:$J$43=""</formula>
    </cfRule>
  </conditionalFormatting>
  <conditionalFormatting sqref="K24:N43">
    <cfRule type="expression" dxfId="6" priority="7">
      <formula>$J$24:$J$32=""</formula>
    </cfRule>
  </conditionalFormatting>
  <conditionalFormatting sqref="K34:N43">
    <cfRule type="expression" dxfId="5" priority="6">
      <formula>$J$34:$J$43=""</formula>
    </cfRule>
  </conditionalFormatting>
  <conditionalFormatting sqref="J14:J43 Z14:Z43">
    <cfRule type="containsBlanks" dxfId="4" priority="5">
      <formula>LEN(TRIM(J14))=0</formula>
    </cfRule>
  </conditionalFormatting>
  <conditionalFormatting sqref="AA14:AD43">
    <cfRule type="expression" dxfId="3" priority="4">
      <formula>$Z$14:$Z$43=""</formula>
    </cfRule>
  </conditionalFormatting>
  <conditionalFormatting sqref="AA24:AD43">
    <cfRule type="expression" dxfId="2" priority="3">
      <formula>$Z$24:$Z$43=""</formula>
    </cfRule>
  </conditionalFormatting>
  <conditionalFormatting sqref="AA34:AD43">
    <cfRule type="expression" dxfId="1" priority="2">
      <formula>$Z$34:$Z$43=""</formula>
    </cfRule>
  </conditionalFormatting>
  <conditionalFormatting sqref="B3:M3">
    <cfRule type="containsText" dxfId="0" priority="1" operator="containsText" text="FOUT">
      <formula>NOT(ISERROR(SEARCH("FOUT",B3)))</formula>
    </cfRule>
  </conditionalFormatting>
  <pageMargins left="1.1811023622047245" right="0.43307086614173229" top="0.31496062992125984" bottom="0.31496062992125984" header="0.51181102362204722" footer="0.51181102362204722"/>
  <pageSetup paperSize="9" scale="90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Tellijst-DVW-DF-Website</vt:lpstr>
      <vt:lpstr>'Tellijst-DVW-DF-Website'!Afdrukbereik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Zwier</dc:creator>
  <cp:lastModifiedBy>Anton Zwier</cp:lastModifiedBy>
  <cp:lastPrinted>2023-09-24T10:48:47Z</cp:lastPrinted>
  <dcterms:created xsi:type="dcterms:W3CDTF">2023-09-24T10:48:31Z</dcterms:created>
  <dcterms:modified xsi:type="dcterms:W3CDTF">2023-09-24T11:24:06Z</dcterms:modified>
</cp:coreProperties>
</file>